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Sheet1" sheetId="1" r:id="rId1"/>
    <sheet name="на 01.01.12" sheetId="2" r:id="rId2"/>
    <sheet name="на 01.04.12" sheetId="3" r:id="rId3"/>
    <sheet name="на 01.06.12" sheetId="4" r:id="rId4"/>
    <sheet name="на 01.11.12" sheetId="5" r:id="rId5"/>
    <sheet name="на 01.02.13" sheetId="6" r:id="rId6"/>
    <sheet name="сведения" sheetId="7" r:id="rId7"/>
    <sheet name="на 01.04.13" sheetId="8" r:id="rId8"/>
    <sheet name="на 01.10.13" sheetId="9" r:id="rId9"/>
  </sheets>
  <definedNames>
    <definedName name="_xlnm.Print_Area" localSheetId="1">'на 01.01.12'!$A$1:$R$21</definedName>
    <definedName name="_xlnm.Print_Area" localSheetId="5">'на 01.02.13'!$A$1:$H$25</definedName>
    <definedName name="_xlnm.Print_Area" localSheetId="2">'на 01.04.12'!$A$1:$E$13</definedName>
    <definedName name="_xlnm.Print_Area" localSheetId="7">'на 01.04.13'!$A$1:$H$25</definedName>
    <definedName name="_xlnm.Print_Area" localSheetId="4">'на 01.11.12'!$A$1:$H$25</definedName>
  </definedNames>
  <calcPr fullCalcOnLoad="1"/>
</workbook>
</file>

<file path=xl/sharedStrings.xml><?xml version="1.0" encoding="utf-8"?>
<sst xmlns="http://schemas.openxmlformats.org/spreadsheetml/2006/main" count="285" uniqueCount="120">
  <si>
    <t>Сведения о жилищном фонде ООО «Ремжилстрой» по состоянию на 01.01.2012 г.</t>
  </si>
  <si>
    <t>Наименование отчитывающейся организации</t>
  </si>
  <si>
    <t>Почтовый адрес</t>
  </si>
  <si>
    <t>Общество с ограниченной ответственностью ООО «Ремжилстрой»</t>
  </si>
  <si>
    <t>РБ, г.Нефтекамск, ул.Советская, д.2</t>
  </si>
  <si>
    <r>
      <t xml:space="preserve">КФС     </t>
    </r>
    <r>
      <rPr>
        <b/>
        <sz val="9"/>
        <rFont val="Arial"/>
        <family val="2"/>
      </rPr>
      <t xml:space="preserve">16 - Частная собственность </t>
    </r>
  </si>
  <si>
    <t>ОКПО</t>
  </si>
  <si>
    <t>№№</t>
  </si>
  <si>
    <t>Инв. № технического паспорта</t>
  </si>
  <si>
    <t>Адрес объектов жилищного фонда (наименование населенных пунктов, улиц, переулков, номер дома/корпуса)</t>
  </si>
  <si>
    <t>Пристрой</t>
  </si>
  <si>
    <t>Литер</t>
  </si>
  <si>
    <t>ФИО</t>
  </si>
  <si>
    <t>Количество квартир, ед</t>
  </si>
  <si>
    <t>Раздел 1. Площадь квартир в жилых и нежилых зданиях, кв.м.</t>
  </si>
  <si>
    <t>площадь квартир(ы) -всего</t>
  </si>
  <si>
    <t>жилая площадь квартир(ы)</t>
  </si>
  <si>
    <t>по целям использования</t>
  </si>
  <si>
    <t>В нежилых зданиях -всего</t>
  </si>
  <si>
    <t>Частный жилфонд</t>
  </si>
  <si>
    <t>Государственный жилищный фонд</t>
  </si>
  <si>
    <t>Муниципальный жилищный фонд</t>
  </si>
  <si>
    <t>Специализированный (общежития) всего</t>
  </si>
  <si>
    <t>в т.ч.</t>
  </si>
  <si>
    <t>Социального использования</t>
  </si>
  <si>
    <t>Индивидуальный</t>
  </si>
  <si>
    <t>Коммерческого использования</t>
  </si>
  <si>
    <t>юридических лиц</t>
  </si>
  <si>
    <t>Граждан</t>
  </si>
  <si>
    <t>Служебные жилые</t>
  </si>
  <si>
    <t>1</t>
  </si>
  <si>
    <t>2</t>
  </si>
  <si>
    <t>За</t>
  </si>
  <si>
    <t>36</t>
  </si>
  <si>
    <t>Зг</t>
  </si>
  <si>
    <t>4</t>
  </si>
  <si>
    <t>5</t>
  </si>
  <si>
    <t>6</t>
  </si>
  <si>
    <t>7</t>
  </si>
  <si>
    <t>7г</t>
  </si>
  <si>
    <t>7а</t>
  </si>
  <si>
    <t>76</t>
  </si>
  <si>
    <t>7в</t>
  </si>
  <si>
    <t>8</t>
  </si>
  <si>
    <t>9</t>
  </si>
  <si>
    <t>10</t>
  </si>
  <si>
    <t>13</t>
  </si>
  <si>
    <t>14</t>
  </si>
  <si>
    <t>РБ, г. Нефтекамск, ул. Дорожная, д. 15 «А»</t>
  </si>
  <si>
    <t>РБ, г. Нефтекамск, ул. Ленина, д.52 «Г»</t>
  </si>
  <si>
    <t>РБ, г. Нефтекамск, ул. Нефтяников, д.3 «Б»</t>
  </si>
  <si>
    <t>РБ, г. Нефтекамск, ул.Березовское шоссе, д. 10 «Г»</t>
  </si>
  <si>
    <t xml:space="preserve"> Передан в управление ООО «УЖХ» с 01.10.2011г. на основании протокола собрания собственников от 28.09.2011г. и акта приема-передачи. </t>
  </si>
  <si>
    <t>ИТОГО:</t>
  </si>
  <si>
    <t>Исп. Суфиянова С.</t>
  </si>
  <si>
    <t>Тел. 4-38-73</t>
  </si>
  <si>
    <t>I</t>
  </si>
  <si>
    <t>Наименование улицы</t>
  </si>
  <si>
    <t>№ дома</t>
  </si>
  <si>
    <t>Этаж-ность</t>
  </si>
  <si>
    <t>Количество квартир</t>
  </si>
  <si>
    <t>Статус (жилой дом/ общежитие)</t>
  </si>
  <si>
    <t>Степень благоустройства</t>
  </si>
  <si>
    <t xml:space="preserve"> Норматив  потребления ХВС, м3/мес</t>
  </si>
  <si>
    <t>Общее кол-во проживающих, чел</t>
  </si>
  <si>
    <t>Кол-во проживающих, оплачивающих по нормативу, чел.</t>
  </si>
  <si>
    <t>Кол-во квартир, оборудованных прибором усчета</t>
  </si>
  <si>
    <t>ул. Дорожная</t>
  </si>
  <si>
    <t>15А</t>
  </si>
  <si>
    <t>жилой дом</t>
  </si>
  <si>
    <t>ГВС, ХВС (ванна- 1,2,3,4 подъезд 1,70м*0,7м,-  5подъезд  -1,50м*0,75м)</t>
  </si>
  <si>
    <t>ул.Березовское шоссе</t>
  </si>
  <si>
    <t>10Г</t>
  </si>
  <si>
    <t>ГВС,ХВС(ванна -1,50м*0,75м -18кв.; 58кв.-1,70*0,7)</t>
  </si>
  <si>
    <t>ул. Ленина</t>
  </si>
  <si>
    <t>52Г</t>
  </si>
  <si>
    <t xml:space="preserve">            ГВС, ХВС             (ванна -1,70м*0,70м)</t>
  </si>
  <si>
    <t>ул. Нефтяников</t>
  </si>
  <si>
    <t>3Б</t>
  </si>
  <si>
    <t xml:space="preserve">               ГВС,  ХВС              (ванна -1,70м*0,70м)</t>
  </si>
  <si>
    <t>Сведения о жилищном фонде по состоянию на 01.01.2012 г.</t>
  </si>
  <si>
    <t>Наименование отчитывающейся организации:                                       Почтовый адрес:</t>
  </si>
  <si>
    <t>Общество с ограниченной ответственностью "Ремжилстрой" РБ, г. Нефтекамск, ул. Советская, д. 2</t>
  </si>
  <si>
    <t>ОКФС     16 - Частная собственность ОКПО</t>
  </si>
  <si>
    <t xml:space="preserve"> Площадь квартир, кв.м.</t>
  </si>
  <si>
    <t>Площадь жилых помещений (площадь квартиры)</t>
  </si>
  <si>
    <t>СО</t>
  </si>
  <si>
    <t>РБ, г. Нефтекамск, ул. Дорожная, д. 15 А</t>
  </si>
  <si>
    <t>РБ, г. Нефтекамск, ул. Ленина, д.52г</t>
  </si>
  <si>
    <t>РБ, г. Нефтекамск, ул. Нефтяников, д.3Б</t>
  </si>
  <si>
    <t>Жилой дом по адресу г.Нефтекамск, Березовское шоссе, 10 «Г» передан в управление ООО «УЖХ» с 01.10.2011 г. на основании протокола собрания собственников от 28.09.2011 г. и акта приема-передачи ООО «УЖХ».</t>
  </si>
  <si>
    <t>Сведения о жилищном фонде по состоянию на 01.06.2012 г.</t>
  </si>
  <si>
    <t>Общество с ограниченной ответственностью "Ремжилстрой"         РБ, г. Нефтекамск, ул. Советская, д. 2</t>
  </si>
  <si>
    <t>РБ, г. Нефтекамск, ул. Ленина, д. 52 «Г»</t>
  </si>
  <si>
    <t>РБ, г. Нефтекамск, ул. Нефтяников, д. 3 «Б»</t>
  </si>
  <si>
    <t>Год ввода в эксплуатацию</t>
  </si>
  <si>
    <t>2008-2009</t>
  </si>
  <si>
    <t>РБ, г. Нефтекамск, ул. Дорожная, д. 15 блок № 7</t>
  </si>
  <si>
    <t>РБ, г. Нефтекамск, ул. Ленина, д.45 А</t>
  </si>
  <si>
    <t>РБ, г. Нефтекамск, ул. Ленина, д.52 Г</t>
  </si>
  <si>
    <t>исп. С.Суфиянова</t>
  </si>
  <si>
    <t>Сведения о жилищном фонде по состоянию на 01.11.2012 г.</t>
  </si>
  <si>
    <t xml:space="preserve">РБ, г. Нефтекамск, ул. Дорожная, д. 15 А </t>
  </si>
  <si>
    <t>РБ, г. Нефтекамск, ул. Дорожная, д. 15 А блок №6-7</t>
  </si>
  <si>
    <t>РБ, г. Нефтекамск, ул. Дорожная, д. 15 блок № 6-7</t>
  </si>
  <si>
    <t>2011-2012</t>
  </si>
  <si>
    <t>исп. Р.Аглямова</t>
  </si>
  <si>
    <t>Сведения о жилищном фонде по состоянию на 01.02.2013 г.</t>
  </si>
  <si>
    <t>РБ, г. Нефтекамск, ул. Дорожная, д. 15 блок № 4-7</t>
  </si>
  <si>
    <t>Сведения по жилым домам, находящихся в управлении ООО «Ремжилстрой», по состоянию на 01.09.2011 г.</t>
  </si>
  <si>
    <t>ГВС,ХВС(ванна -1,50м*0,75м -18кв.;               58кв.-1,70*0,7)</t>
  </si>
  <si>
    <t xml:space="preserve"> ГВС, ХВС  (ванна -1,70м*0,70м)</t>
  </si>
  <si>
    <t>ГВС,  ХВС (ванна -1,70м*0,70м)</t>
  </si>
  <si>
    <t>Директор ООО «Ремижилстрой»                               С.А. Остальцев</t>
  </si>
  <si>
    <t>Исп.Лукьянова Н.Л.</t>
  </si>
  <si>
    <t>Тел. 4-13-43</t>
  </si>
  <si>
    <t>Сведения о жилищном фонде по состоянию на 01.04.2013 г.</t>
  </si>
  <si>
    <t>РБ, г. Нефтекамск, ул. Дорожная, д. 15 А блок №1-5</t>
  </si>
  <si>
    <t>Сведения о жилищном фонде по состоянию на 01.10.2013 г.</t>
  </si>
  <si>
    <t>РБ, г. Нефтекамск, ул. Дорожная, д. 15 блок №1-3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</si>
</sst>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0.0"/>
  </numFmts>
  <fonts count="1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164" fontId="0" fillId="0" borderId="0" xfId="0" applyAlignment="1">
      <alignment vertical="top"/>
    </xf>
    <xf numFmtId="164" fontId="1" fillId="0" borderId="0" xfId="0" applyFont="1" applyAlignment="1">
      <alignment vertical="top"/>
    </xf>
    <xf numFmtId="164" fontId="1" fillId="0" borderId="0" xfId="0" applyFont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4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164" fontId="6" fillId="0" borderId="0" xfId="0" applyFont="1" applyAlignment="1">
      <alignment vertical="top"/>
    </xf>
    <xf numFmtId="164" fontId="7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 indent="1"/>
      <protection/>
    </xf>
    <xf numFmtId="164" fontId="7" fillId="0" borderId="1" xfId="0" applyNumberFormat="1" applyFont="1" applyFill="1" applyBorder="1" applyAlignment="1" applyProtection="1">
      <alignment horizontal="center" vertical="center" textRotation="90"/>
      <protection/>
    </xf>
    <xf numFmtId="164" fontId="7" fillId="0" borderId="1" xfId="0" applyNumberFormat="1" applyFont="1" applyFill="1" applyBorder="1" applyAlignment="1" applyProtection="1">
      <alignment horizontal="center" vertical="center" textRotation="90" indent="1"/>
      <protection/>
    </xf>
    <xf numFmtId="164" fontId="7" fillId="0" borderId="1" xfId="0" applyNumberFormat="1" applyFont="1" applyFill="1" applyBorder="1" applyAlignment="1" applyProtection="1">
      <alignment horizontal="center" vertical="center" textRotation="90" wrapText="1" indent="4"/>
      <protection/>
    </xf>
    <xf numFmtId="164" fontId="7" fillId="0" borderId="1" xfId="0" applyNumberFormat="1" applyFont="1" applyFill="1" applyBorder="1" applyAlignment="1" applyProtection="1">
      <alignment horizontal="center" vertical="center" indent="8"/>
      <protection/>
    </xf>
    <xf numFmtId="164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indent="3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top"/>
      <protection/>
    </xf>
    <xf numFmtId="164" fontId="7" fillId="0" borderId="0" xfId="0" applyFont="1" applyAlignment="1">
      <alignment horizontal="center" vertical="top"/>
    </xf>
    <xf numFmtId="164" fontId="7" fillId="0" borderId="1" xfId="0" applyNumberFormat="1" applyFont="1" applyFill="1" applyBorder="1" applyAlignment="1" applyProtection="1">
      <alignment horizontal="left" vertical="center" indent="1"/>
      <protection/>
    </xf>
    <xf numFmtId="164" fontId="7" fillId="0" borderId="1" xfId="0" applyNumberFormat="1" applyFont="1" applyFill="1" applyBorder="1" applyAlignment="1" applyProtection="1">
      <alignment horizontal="left" vertical="center"/>
      <protection/>
    </xf>
    <xf numFmtId="164" fontId="7" fillId="0" borderId="1" xfId="0" applyNumberFormat="1" applyFont="1" applyFill="1" applyBorder="1" applyAlignment="1" applyProtection="1">
      <alignment horizontal="right" vertical="center" wrapText="1"/>
      <protection/>
    </xf>
    <xf numFmtId="164" fontId="7" fillId="0" borderId="2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7" fillId="0" borderId="1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top" indent="2"/>
      <protection/>
    </xf>
    <xf numFmtId="164" fontId="4" fillId="0" borderId="1" xfId="0" applyNumberFormat="1" applyFont="1" applyFill="1" applyBorder="1" applyAlignment="1" applyProtection="1">
      <alignment horizontal="left" vertical="top" indent="15"/>
      <protection/>
    </xf>
    <xf numFmtId="164" fontId="4" fillId="0" borderId="1" xfId="0" applyNumberFormat="1" applyFont="1" applyFill="1" applyBorder="1" applyAlignment="1" applyProtection="1">
      <alignment horizontal="left" vertical="top" indent="1"/>
      <protection/>
    </xf>
    <xf numFmtId="164" fontId="4" fillId="0" borderId="1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center" vertical="top"/>
      <protection/>
    </xf>
    <xf numFmtId="164" fontId="4" fillId="0" borderId="1" xfId="0" applyNumberFormat="1" applyFont="1" applyFill="1" applyBorder="1" applyAlignment="1" applyProtection="1">
      <alignment horizontal="left" vertical="top"/>
      <protection/>
    </xf>
    <xf numFmtId="165" fontId="4" fillId="0" borderId="2" xfId="0" applyNumberFormat="1" applyFont="1" applyBorder="1" applyAlignment="1">
      <alignment vertical="top"/>
    </xf>
    <xf numFmtId="164" fontId="1" fillId="0" borderId="1" xfId="0" applyNumberFormat="1" applyFont="1" applyFill="1" applyBorder="1" applyAlignment="1" applyProtection="1">
      <alignment horizontal="left" vertical="top"/>
      <protection/>
    </xf>
    <xf numFmtId="164" fontId="1" fillId="0" borderId="0" xfId="0" applyNumberFormat="1" applyFont="1" applyFill="1" applyBorder="1" applyAlignment="1" applyProtection="1">
      <alignment horizontal="left" vertical="top" indent="2"/>
      <protection/>
    </xf>
    <xf numFmtId="164" fontId="4" fillId="0" borderId="0" xfId="0" applyNumberFormat="1" applyFont="1" applyFill="1" applyBorder="1" applyAlignment="1" applyProtection="1">
      <alignment horizontal="left" vertical="top" indent="15"/>
      <protection/>
    </xf>
    <xf numFmtId="164" fontId="4" fillId="0" borderId="0" xfId="0" applyNumberFormat="1" applyFont="1" applyFill="1" applyBorder="1" applyAlignment="1" applyProtection="1">
      <alignment horizontal="left" vertical="top" indent="1"/>
      <protection/>
    </xf>
    <xf numFmtId="164" fontId="4" fillId="0" borderId="0" xfId="0" applyNumberFormat="1" applyFont="1" applyFill="1" applyBorder="1" applyAlignment="1" applyProtection="1">
      <alignment horizontal="right" vertical="top" wrapText="1"/>
      <protection/>
    </xf>
    <xf numFmtId="164" fontId="4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4" fontId="4" fillId="0" borderId="0" xfId="0" applyFont="1" applyBorder="1" applyAlignment="1">
      <alignment vertical="top"/>
    </xf>
    <xf numFmtId="164" fontId="1" fillId="0" borderId="0" xfId="0" applyNumberFormat="1" applyFont="1" applyFill="1" applyBorder="1" applyAlignment="1" applyProtection="1">
      <alignment horizontal="left" vertical="top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8" fillId="0" borderId="0" xfId="0" applyNumberFormat="1" applyFont="1" applyFill="1" applyBorder="1" applyAlignment="1" applyProtection="1">
      <alignment horizontal="center" vertical="top"/>
      <protection/>
    </xf>
    <xf numFmtId="164" fontId="9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left" vertical="top" indent="1"/>
      <protection/>
    </xf>
    <xf numFmtId="164" fontId="10" fillId="0" borderId="1" xfId="0" applyNumberFormat="1" applyFont="1" applyFill="1" applyBorder="1" applyAlignment="1" applyProtection="1">
      <alignment horizontal="left" vertical="top" indent="10"/>
      <protection/>
    </xf>
    <xf numFmtId="164" fontId="10" fillId="0" borderId="1" xfId="0" applyNumberFormat="1" applyFont="1" applyFill="1" applyBorder="1" applyAlignment="1" applyProtection="1">
      <alignment horizontal="center" vertical="top"/>
      <protection/>
    </xf>
    <xf numFmtId="164" fontId="10" fillId="0" borderId="1" xfId="0" applyFont="1" applyBorder="1" applyAlignment="1">
      <alignment horizontal="center" vertical="top"/>
    </xf>
    <xf numFmtId="164" fontId="7" fillId="0" borderId="1" xfId="0" applyNumberFormat="1" applyFont="1" applyFill="1" applyBorder="1" applyAlignment="1" applyProtection="1">
      <alignment horizontal="left" vertical="top"/>
      <protection/>
    </xf>
    <xf numFmtId="164" fontId="7" fillId="0" borderId="1" xfId="0" applyNumberFormat="1" applyFont="1" applyFill="1" applyBorder="1" applyAlignment="1" applyProtection="1">
      <alignment horizontal="center" vertical="top" wrapText="1"/>
      <protection/>
    </xf>
    <xf numFmtId="164" fontId="7" fillId="0" borderId="1" xfId="0" applyNumberFormat="1" applyFont="1" applyFill="1" applyBorder="1" applyAlignment="1" applyProtection="1">
      <alignment horizontal="justify" vertical="top" wrapText="1"/>
      <protection/>
    </xf>
    <xf numFmtId="164" fontId="7" fillId="0" borderId="1" xfId="0" applyFont="1" applyFill="1" applyBorder="1" applyAlignment="1">
      <alignment horizontal="center" vertical="top"/>
    </xf>
    <xf numFmtId="164" fontId="7" fillId="0" borderId="1" xfId="0" applyFont="1" applyBorder="1" applyAlignment="1">
      <alignment horizontal="center" vertical="top"/>
    </xf>
    <xf numFmtId="164" fontId="7" fillId="0" borderId="1" xfId="0" applyNumberFormat="1" applyFont="1" applyFill="1" applyBorder="1" applyAlignment="1" applyProtection="1">
      <alignment horizontal="left" vertical="top" wrapText="1"/>
      <protection/>
    </xf>
    <xf numFmtId="164" fontId="7" fillId="0" borderId="1" xfId="0" applyNumberFormat="1" applyFont="1" applyFill="1" applyBorder="1" applyAlignment="1" applyProtection="1">
      <alignment horizontal="left" vertical="center" indent="2"/>
      <protection/>
    </xf>
    <xf numFmtId="164" fontId="10" fillId="0" borderId="1" xfId="0" applyNumberFormat="1" applyFont="1" applyFill="1" applyBorder="1" applyAlignment="1" applyProtection="1">
      <alignment horizontal="left" vertical="center" indent="15"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horizontal="right" vertical="center" wrapText="1"/>
      <protection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left" vertical="center"/>
      <protection/>
    </xf>
    <xf numFmtId="164" fontId="1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vertical="center"/>
    </xf>
    <xf numFmtId="164" fontId="11" fillId="0" borderId="0" xfId="0" applyFont="1" applyAlignment="1">
      <alignment vertical="top"/>
    </xf>
    <xf numFmtId="164" fontId="7" fillId="0" borderId="1" xfId="0" applyNumberFormat="1" applyFont="1" applyFill="1" applyBorder="1" applyAlignment="1" applyProtection="1">
      <alignment horizontal="center" vertical="center" wrapText="1" indent="8"/>
      <protection/>
    </xf>
    <xf numFmtId="164" fontId="7" fillId="0" borderId="0" xfId="0" applyFont="1" applyAlignment="1">
      <alignment vertical="top"/>
    </xf>
    <xf numFmtId="164" fontId="7" fillId="0" borderId="1" xfId="0" applyNumberFormat="1" applyFont="1" applyFill="1" applyBorder="1" applyAlignment="1" applyProtection="1">
      <alignment horizontal="center" vertical="top" indent="1"/>
      <protection/>
    </xf>
    <xf numFmtId="164" fontId="10" fillId="0" borderId="1" xfId="0" applyNumberFormat="1" applyFont="1" applyFill="1" applyBorder="1" applyAlignment="1" applyProtection="1">
      <alignment horizontal="center" vertical="top" indent="10"/>
      <protection/>
    </xf>
    <xf numFmtId="164" fontId="7" fillId="0" borderId="1" xfId="0" applyNumberFormat="1" applyFont="1" applyFill="1" applyBorder="1" applyAlignment="1" applyProtection="1">
      <alignment horizontal="right" vertical="top" wrapText="1"/>
      <protection/>
    </xf>
    <xf numFmtId="164" fontId="7" fillId="0" borderId="1" xfId="0" applyNumberFormat="1" applyFont="1" applyFill="1" applyBorder="1" applyAlignment="1" applyProtection="1">
      <alignment horizontal="left" vertical="top" indent="2"/>
      <protection/>
    </xf>
    <xf numFmtId="164" fontId="10" fillId="0" borderId="1" xfId="0" applyNumberFormat="1" applyFont="1" applyFill="1" applyBorder="1" applyAlignment="1" applyProtection="1">
      <alignment horizontal="left" vertical="top" indent="15"/>
      <protection/>
    </xf>
    <xf numFmtId="164" fontId="10" fillId="0" borderId="1" xfId="0" applyNumberFormat="1" applyFont="1" applyFill="1" applyBorder="1" applyAlignment="1" applyProtection="1">
      <alignment horizontal="left" vertical="top" indent="1"/>
      <protection/>
    </xf>
    <xf numFmtId="164" fontId="10" fillId="0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Font="1" applyBorder="1" applyAlignment="1">
      <alignment vertical="top" wrapText="1"/>
    </xf>
    <xf numFmtId="164" fontId="2" fillId="0" borderId="0" xfId="0" applyFont="1" applyAlignment="1">
      <alignment horizontal="center" vertical="top"/>
    </xf>
    <xf numFmtId="164" fontId="12" fillId="0" borderId="0" xfId="0" applyFont="1" applyAlignment="1">
      <alignment vertical="top"/>
    </xf>
    <xf numFmtId="164" fontId="1" fillId="0" borderId="0" xfId="0" applyFont="1" applyAlignment="1">
      <alignment horizontal="center" vertical="top"/>
    </xf>
    <xf numFmtId="166" fontId="1" fillId="0" borderId="0" xfId="0" applyNumberFormat="1" applyFont="1" applyAlignment="1">
      <alignment horizontal="center" vertical="top"/>
    </xf>
    <xf numFmtId="164" fontId="8" fillId="0" borderId="0" xfId="0" applyFont="1" applyAlignment="1">
      <alignment vertical="top"/>
    </xf>
    <xf numFmtId="164" fontId="8" fillId="0" borderId="1" xfId="0" applyNumberFormat="1" applyFont="1" applyFill="1" applyBorder="1" applyAlignment="1" applyProtection="1">
      <alignment horizontal="center" vertical="top" indent="1"/>
      <protection/>
    </xf>
    <xf numFmtId="164" fontId="8" fillId="0" borderId="1" xfId="0" applyNumberFormat="1" applyFont="1" applyFill="1" applyBorder="1" applyAlignment="1" applyProtection="1">
      <alignment horizontal="center" vertical="top" indent="10"/>
      <protection/>
    </xf>
    <xf numFmtId="164" fontId="8" fillId="0" borderId="0" xfId="0" applyFont="1" applyAlignment="1">
      <alignment horizontal="center" vertical="top"/>
    </xf>
    <xf numFmtId="164" fontId="3" fillId="0" borderId="0" xfId="0" applyFont="1" applyAlignment="1">
      <alignment horizontal="center" vertical="top"/>
    </xf>
    <xf numFmtId="164" fontId="8" fillId="0" borderId="1" xfId="0" applyNumberFormat="1" applyFont="1" applyFill="1" applyBorder="1" applyAlignment="1" applyProtection="1">
      <alignment horizontal="center" vertical="top"/>
      <protection/>
    </xf>
    <xf numFmtId="164" fontId="8" fillId="0" borderId="1" xfId="0" applyNumberFormat="1" applyFont="1" applyFill="1" applyBorder="1" applyAlignment="1" applyProtection="1">
      <alignment horizontal="left" vertical="top"/>
      <protection/>
    </xf>
    <xf numFmtId="164" fontId="8" fillId="0" borderId="1" xfId="0" applyNumberFormat="1" applyFont="1" applyFill="1" applyBorder="1" applyAlignment="1" applyProtection="1">
      <alignment horizontal="center" vertical="top" wrapText="1"/>
      <protection/>
    </xf>
    <xf numFmtId="164" fontId="8" fillId="0" borderId="1" xfId="0" applyNumberFormat="1" applyFont="1" applyFill="1" applyBorder="1" applyAlignment="1" applyProtection="1">
      <alignment horizontal="left" vertical="top" indent="2"/>
      <protection/>
    </xf>
    <xf numFmtId="164" fontId="9" fillId="0" borderId="1" xfId="0" applyNumberFormat="1" applyFont="1" applyFill="1" applyBorder="1" applyAlignment="1" applyProtection="1">
      <alignment horizontal="left" vertical="top" indent="15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8" fillId="0" borderId="0" xfId="0" applyFont="1" applyAlignment="1">
      <alignment vertical="top"/>
    </xf>
    <xf numFmtId="166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164" fontId="13" fillId="0" borderId="0" xfId="0" applyFont="1" applyAlignment="1">
      <alignment vertical="top"/>
    </xf>
    <xf numFmtId="164" fontId="4" fillId="0" borderId="1" xfId="0" applyNumberFormat="1" applyFont="1" applyFill="1" applyBorder="1" applyAlignment="1" applyProtection="1">
      <alignment horizontal="center" vertical="top" indent="1"/>
      <protection/>
    </xf>
    <xf numFmtId="164" fontId="4" fillId="0" borderId="1" xfId="0" applyNumberFormat="1" applyFont="1" applyFill="1" applyBorder="1" applyAlignment="1" applyProtection="1">
      <alignment horizontal="center" vertical="top" indent="10"/>
      <protection/>
    </xf>
    <xf numFmtId="164" fontId="4" fillId="0" borderId="0" xfId="0" applyFont="1" applyAlignment="1">
      <alignment horizontal="center" vertical="top"/>
    </xf>
    <xf numFmtId="166" fontId="7" fillId="0" borderId="1" xfId="0" applyNumberFormat="1" applyFont="1" applyFill="1" applyBorder="1" applyAlignment="1" applyProtection="1">
      <alignment horizontal="center" vertical="top"/>
      <protection/>
    </xf>
    <xf numFmtId="166" fontId="10" fillId="0" borderId="1" xfId="0" applyNumberFormat="1" applyFont="1" applyFill="1" applyBorder="1" applyAlignment="1" applyProtection="1">
      <alignment horizontal="center" vertical="top" wrapText="1"/>
      <protection/>
    </xf>
    <xf numFmtId="164" fontId="14" fillId="0" borderId="0" xfId="0" applyFont="1" applyAlignment="1">
      <alignment vertical="top"/>
    </xf>
    <xf numFmtId="166" fontId="9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0" xfId="0" applyFont="1" applyAlignment="1">
      <alignment vertical="center"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25">
      <selection activeCell="S20" sqref="S20"/>
    </sheetView>
  </sheetViews>
  <sheetFormatPr defaultColWidth="12.57421875" defaultRowHeight="12.75"/>
  <cols>
    <col min="1" max="1" width="4.421875" style="1" customWidth="1"/>
    <col min="2" max="2" width="3.57421875" style="1" customWidth="1"/>
    <col min="3" max="3" width="39.8515625" style="1" customWidth="1"/>
    <col min="4" max="4" width="3.7109375" style="1" customWidth="1"/>
    <col min="5" max="5" width="5.00390625" style="1" customWidth="1"/>
    <col min="6" max="6" width="6.7109375" style="1" customWidth="1"/>
    <col min="7" max="7" width="5.57421875" style="1" customWidth="1"/>
    <col min="8" max="8" width="8.57421875" style="1" customWidth="1"/>
    <col min="9" max="9" width="8.00390625" style="1" customWidth="1"/>
    <col min="10" max="10" width="6.421875" style="1" customWidth="1"/>
    <col min="11" max="11" width="5.8515625" style="1" customWidth="1"/>
    <col min="12" max="12" width="5.00390625" style="1" customWidth="1"/>
    <col min="13" max="13" width="5.7109375" style="1" customWidth="1"/>
    <col min="14" max="14" width="5.421875" style="1" customWidth="1"/>
    <col min="15" max="15" width="4.7109375" style="1" customWidth="1"/>
    <col min="16" max="16" width="5.28125" style="1" customWidth="1"/>
    <col min="17" max="17" width="7.57421875" style="1" customWidth="1"/>
    <col min="18" max="18" width="6.00390625" style="1" customWidth="1"/>
    <col min="19" max="19" width="6.8515625" style="1" customWidth="1"/>
    <col min="20" max="16384" width="11.57421875" style="2" customWidth="1"/>
  </cols>
  <sheetData>
    <row r="1" spans="1:19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3"/>
      <c r="R1" s="3"/>
      <c r="S1" s="3"/>
    </row>
    <row r="2" spans="9:11" ht="12.75">
      <c r="I2" s="2"/>
      <c r="J2" s="2"/>
      <c r="K2" s="2"/>
    </row>
    <row r="3" spans="1:13" ht="12.75">
      <c r="A3" s="4" t="s">
        <v>1</v>
      </c>
      <c r="B3" s="4"/>
      <c r="C3" s="4"/>
      <c r="D3" s="4"/>
      <c r="E3" s="4"/>
      <c r="H3"/>
      <c r="I3"/>
      <c r="J3" s="5" t="s">
        <v>2</v>
      </c>
      <c r="K3" s="6"/>
      <c r="L3" s="2"/>
      <c r="M3" s="2"/>
    </row>
    <row r="4" spans="1:13" ht="12.75">
      <c r="A4" s="7" t="s">
        <v>3</v>
      </c>
      <c r="B4" s="5"/>
      <c r="C4" s="5"/>
      <c r="D4" s="5"/>
      <c r="E4" s="5"/>
      <c r="H4"/>
      <c r="I4"/>
      <c r="J4" s="7" t="s">
        <v>4</v>
      </c>
      <c r="K4" s="8"/>
      <c r="L4" s="9"/>
      <c r="M4" s="2"/>
    </row>
    <row r="5" ht="12.75">
      <c r="A5" s="10"/>
    </row>
    <row r="6" spans="1:17" ht="12.75">
      <c r="A6"/>
      <c r="B6"/>
      <c r="C6"/>
      <c r="J6" s="11" t="s">
        <v>5</v>
      </c>
      <c r="K6" s="11"/>
      <c r="L6" s="11"/>
      <c r="M6" s="11"/>
      <c r="N6" s="11"/>
      <c r="O6" s="11"/>
      <c r="Q6" s="12" t="s">
        <v>6</v>
      </c>
    </row>
    <row r="8" spans="1:19" s="20" customFormat="1" ht="12.75" customHeight="1">
      <c r="A8" s="13" t="s">
        <v>7</v>
      </c>
      <c r="B8" s="14" t="s">
        <v>8</v>
      </c>
      <c r="C8" s="15" t="s">
        <v>9</v>
      </c>
      <c r="D8" s="16" t="s">
        <v>10</v>
      </c>
      <c r="E8" s="17" t="s">
        <v>11</v>
      </c>
      <c r="F8" s="18" t="s">
        <v>12</v>
      </c>
      <c r="G8" s="14" t="s">
        <v>13</v>
      </c>
      <c r="H8" s="19" t="s">
        <v>14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20" customFormat="1" ht="12.75" customHeight="1">
      <c r="A9" s="13"/>
      <c r="B9" s="14"/>
      <c r="C9" s="15"/>
      <c r="D9" s="16"/>
      <c r="E9" s="17"/>
      <c r="F9" s="18"/>
      <c r="G9" s="14"/>
      <c r="H9" s="14" t="s">
        <v>15</v>
      </c>
      <c r="I9" s="14" t="s">
        <v>16</v>
      </c>
      <c r="J9" s="21" t="s">
        <v>17</v>
      </c>
      <c r="K9" s="21"/>
      <c r="L9" s="21"/>
      <c r="M9" s="21"/>
      <c r="N9" s="21"/>
      <c r="O9" s="14" t="s">
        <v>18</v>
      </c>
      <c r="P9" s="22" t="s">
        <v>19</v>
      </c>
      <c r="Q9" s="22"/>
      <c r="R9" s="14" t="s">
        <v>20</v>
      </c>
      <c r="S9" s="14" t="s">
        <v>21</v>
      </c>
    </row>
    <row r="10" spans="1:19" s="20" customFormat="1" ht="12.75" customHeight="1">
      <c r="A10" s="13"/>
      <c r="B10" s="14"/>
      <c r="C10" s="15"/>
      <c r="D10" s="16"/>
      <c r="E10" s="17"/>
      <c r="F10" s="18"/>
      <c r="G10" s="14"/>
      <c r="H10" s="14"/>
      <c r="I10" s="14"/>
      <c r="J10" s="14" t="s">
        <v>22</v>
      </c>
      <c r="K10" s="13" t="s">
        <v>23</v>
      </c>
      <c r="L10" s="14" t="s">
        <v>24</v>
      </c>
      <c r="M10" s="14" t="s">
        <v>25</v>
      </c>
      <c r="N10" s="14" t="s">
        <v>26</v>
      </c>
      <c r="O10" s="14"/>
      <c r="P10" s="22"/>
      <c r="Q10" s="22"/>
      <c r="R10" s="14"/>
      <c r="S10" s="14"/>
    </row>
    <row r="11" spans="1:19" s="20" customFormat="1" ht="12.75" customHeight="1">
      <c r="A11" s="13"/>
      <c r="B11" s="14"/>
      <c r="C11" s="15"/>
      <c r="D11" s="16"/>
      <c r="E11" s="17"/>
      <c r="F11" s="18"/>
      <c r="G11" s="14"/>
      <c r="H11" s="14"/>
      <c r="I11" s="14"/>
      <c r="J11" s="14"/>
      <c r="K11" s="13"/>
      <c r="L11" s="14"/>
      <c r="M11" s="14"/>
      <c r="N11" s="14"/>
      <c r="O11" s="14"/>
      <c r="P11" s="14" t="s">
        <v>27</v>
      </c>
      <c r="Q11" s="17" t="s">
        <v>28</v>
      </c>
      <c r="R11" s="14"/>
      <c r="S11" s="14"/>
    </row>
    <row r="12" spans="1:19" s="20" customFormat="1" ht="94.5" customHeight="1">
      <c r="A12" s="13"/>
      <c r="B12" s="14"/>
      <c r="C12" s="15"/>
      <c r="D12" s="16"/>
      <c r="E12" s="17"/>
      <c r="F12" s="18"/>
      <c r="G12" s="14"/>
      <c r="H12" s="14"/>
      <c r="I12" s="14"/>
      <c r="J12" s="14"/>
      <c r="K12" s="14" t="s">
        <v>29</v>
      </c>
      <c r="L12" s="14"/>
      <c r="M12" s="14"/>
      <c r="N12" s="14"/>
      <c r="O12" s="14"/>
      <c r="P12" s="14"/>
      <c r="Q12" s="17"/>
      <c r="R12" s="14"/>
      <c r="S12" s="14"/>
    </row>
    <row r="13" spans="1:19" s="24" customFormat="1" ht="12.75">
      <c r="A13" s="23" t="s">
        <v>30</v>
      </c>
      <c r="B13" s="23" t="s">
        <v>31</v>
      </c>
      <c r="C13" s="23">
        <v>3</v>
      </c>
      <c r="D13" s="23" t="s">
        <v>32</v>
      </c>
      <c r="E13" s="23" t="s">
        <v>33</v>
      </c>
      <c r="F13" s="23" t="s">
        <v>34</v>
      </c>
      <c r="G13" s="23" t="s">
        <v>35</v>
      </c>
      <c r="H13" s="23" t="s">
        <v>36</v>
      </c>
      <c r="I13" s="23" t="s">
        <v>37</v>
      </c>
      <c r="J13" s="23" t="s">
        <v>38</v>
      </c>
      <c r="K13" s="23" t="s">
        <v>39</v>
      </c>
      <c r="L13" s="23" t="s">
        <v>40</v>
      </c>
      <c r="M13" s="23" t="s">
        <v>41</v>
      </c>
      <c r="N13" s="23" t="s">
        <v>42</v>
      </c>
      <c r="O13" s="23" t="s">
        <v>43</v>
      </c>
      <c r="P13" s="23" t="s">
        <v>44</v>
      </c>
      <c r="Q13" s="23" t="s">
        <v>45</v>
      </c>
      <c r="R13" s="23" t="s">
        <v>46</v>
      </c>
      <c r="S13" s="23" t="s">
        <v>47</v>
      </c>
    </row>
    <row r="14" spans="1:19" s="29" customFormat="1" ht="15" customHeight="1">
      <c r="A14" s="13" t="s">
        <v>30</v>
      </c>
      <c r="B14" s="25"/>
      <c r="C14" s="26" t="s">
        <v>48</v>
      </c>
      <c r="D14" s="26"/>
      <c r="E14" s="26"/>
      <c r="F14" s="26"/>
      <c r="G14" s="25">
        <v>189</v>
      </c>
      <c r="H14" s="27">
        <f>2063.1+6744.6+2270</f>
        <v>11077.7</v>
      </c>
      <c r="I14" s="13">
        <f>949.9+3311.3+1324.8</f>
        <v>5586</v>
      </c>
      <c r="J14" s="26"/>
      <c r="K14" s="26"/>
      <c r="L14" s="13">
        <v>141.3</v>
      </c>
      <c r="M14" s="26">
        <f>H14-L14-N14</f>
        <v>10470.800000000001</v>
      </c>
      <c r="N14" s="13">
        <v>465.6</v>
      </c>
      <c r="O14" s="26"/>
      <c r="P14" s="28">
        <f>N14</f>
        <v>465.6</v>
      </c>
      <c r="Q14" s="13">
        <f>L14+M14</f>
        <v>10612.1</v>
      </c>
      <c r="R14" s="26"/>
      <c r="S14" s="26"/>
    </row>
    <row r="15" spans="1:19" s="29" customFormat="1" ht="15" customHeight="1">
      <c r="A15" s="13">
        <v>2</v>
      </c>
      <c r="B15" s="25"/>
      <c r="C15" s="26" t="s">
        <v>49</v>
      </c>
      <c r="D15" s="26"/>
      <c r="E15" s="26"/>
      <c r="F15" s="26"/>
      <c r="G15" s="25">
        <v>80</v>
      </c>
      <c r="H15" s="27">
        <v>4738.1</v>
      </c>
      <c r="I15" s="13">
        <v>2587.7</v>
      </c>
      <c r="J15" s="26"/>
      <c r="K15" s="26"/>
      <c r="L15" s="26"/>
      <c r="M15" s="26"/>
      <c r="N15" s="26"/>
      <c r="O15" s="26"/>
      <c r="P15" s="28"/>
      <c r="Q15" s="13">
        <f>H15</f>
        <v>4738.1</v>
      </c>
      <c r="R15" s="26"/>
      <c r="S15" s="26"/>
    </row>
    <row r="16" spans="1:19" s="29" customFormat="1" ht="15" customHeight="1">
      <c r="A16" s="13">
        <v>3</v>
      </c>
      <c r="B16" s="25"/>
      <c r="C16" s="26" t="s">
        <v>50</v>
      </c>
      <c r="D16" s="26"/>
      <c r="E16" s="26"/>
      <c r="F16" s="26"/>
      <c r="G16" s="25">
        <v>53</v>
      </c>
      <c r="H16" s="27">
        <v>2383.7</v>
      </c>
      <c r="I16" s="13">
        <v>1211.4</v>
      </c>
      <c r="J16" s="26"/>
      <c r="K16" s="26"/>
      <c r="L16" s="26"/>
      <c r="M16" s="26"/>
      <c r="N16" s="26"/>
      <c r="O16" s="26"/>
      <c r="P16" s="28"/>
      <c r="Q16" s="13">
        <f>H16</f>
        <v>2383.7</v>
      </c>
      <c r="R16" s="26"/>
      <c r="S16" s="26"/>
    </row>
    <row r="17" spans="1:19" s="29" customFormat="1" ht="26.25" customHeight="1">
      <c r="A17" s="13">
        <v>4</v>
      </c>
      <c r="B17" s="25"/>
      <c r="C17" s="30" t="s">
        <v>51</v>
      </c>
      <c r="D17" s="30" t="s">
        <v>52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5" customHeight="1">
      <c r="A18" s="31"/>
      <c r="B18" s="32" t="s">
        <v>53</v>
      </c>
      <c r="C18" s="32"/>
      <c r="D18" s="32"/>
      <c r="E18" s="32"/>
      <c r="F18" s="32"/>
      <c r="G18" s="33">
        <f>SUM(G14:G16)</f>
        <v>322</v>
      </c>
      <c r="H18" s="34">
        <f>SUM(H14:H16)</f>
        <v>18199.5</v>
      </c>
      <c r="I18" s="35">
        <f>SUM(I14:I16)</f>
        <v>9385.1</v>
      </c>
      <c r="J18" s="36"/>
      <c r="K18" s="36"/>
      <c r="L18" s="36">
        <f>SUM(L14:L16)</f>
        <v>141.3</v>
      </c>
      <c r="M18" s="36">
        <f>SUM(M14:M16)</f>
        <v>10470.800000000001</v>
      </c>
      <c r="N18" s="36">
        <f>SUM(N14:N16)</f>
        <v>465.6</v>
      </c>
      <c r="O18" s="36"/>
      <c r="P18" s="37">
        <f>SUM(P14:P16)</f>
        <v>465.6</v>
      </c>
      <c r="Q18" s="34">
        <f>SUM(Q14:Q16)</f>
        <v>17733.9</v>
      </c>
      <c r="R18" s="38"/>
      <c r="S18" s="38"/>
    </row>
    <row r="19" spans="1:19" ht="12.7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4"/>
      <c r="L19" s="44"/>
      <c r="M19" s="44"/>
      <c r="N19" s="44"/>
      <c r="O19" s="44"/>
      <c r="P19" s="45"/>
      <c r="Q19" s="42"/>
      <c r="R19" s="46"/>
      <c r="S19" s="46"/>
    </row>
    <row r="20" spans="1:19" ht="12.7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4"/>
      <c r="L20" s="44"/>
      <c r="M20" s="44"/>
      <c r="N20" s="44"/>
      <c r="O20" s="44"/>
      <c r="P20" s="45"/>
      <c r="Q20" s="42"/>
      <c r="R20" s="46"/>
      <c r="S20" s="46"/>
    </row>
    <row r="23" spans="1:19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2.7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.7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.7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2.7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ht="12.75">
      <c r="A28" s="49"/>
    </row>
    <row r="29" ht="12.75">
      <c r="A29" s="49"/>
    </row>
    <row r="30" ht="12.75">
      <c r="A30" s="49"/>
    </row>
    <row r="31" spans="1:3" ht="12.75">
      <c r="A31" s="11" t="s">
        <v>54</v>
      </c>
      <c r="B31" s="11"/>
      <c r="C31" s="11"/>
    </row>
    <row r="32" ht="12.75">
      <c r="A32" s="11" t="s">
        <v>55</v>
      </c>
    </row>
    <row r="33" ht="12.75">
      <c r="A33" s="10"/>
    </row>
    <row r="34" spans="1:11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9:11" ht="12.75">
      <c r="I35" s="2"/>
      <c r="J35" s="2"/>
      <c r="K35" s="2"/>
    </row>
    <row r="36" spans="1:11" ht="12.75">
      <c r="A36" s="4" t="s">
        <v>1</v>
      </c>
      <c r="B36" s="4"/>
      <c r="C36" s="4"/>
      <c r="D36" s="4"/>
      <c r="E36" s="4"/>
      <c r="H36" s="4" t="s">
        <v>2</v>
      </c>
      <c r="I36" s="4"/>
      <c r="J36" s="2"/>
      <c r="K36" s="2"/>
    </row>
    <row r="37" spans="1:11" ht="12.75">
      <c r="A37" s="7" t="s">
        <v>3</v>
      </c>
      <c r="B37" s="5"/>
      <c r="C37" s="5"/>
      <c r="D37" s="5"/>
      <c r="E37" s="5"/>
      <c r="H37" s="7" t="s">
        <v>4</v>
      </c>
      <c r="I37" s="8"/>
      <c r="J37" s="9"/>
      <c r="K37" s="2"/>
    </row>
    <row r="38" spans="9:11" ht="12.75">
      <c r="I38" s="2"/>
      <c r="J38" s="2"/>
      <c r="K38" s="2"/>
    </row>
    <row r="39" spans="9:11" ht="12.75">
      <c r="I39" s="2"/>
      <c r="J39" s="2"/>
      <c r="K39" s="2"/>
    </row>
    <row r="40" spans="1:11" ht="12.75" customHeight="1">
      <c r="A40" s="50" t="s">
        <v>56</v>
      </c>
      <c r="B40" s="51" t="s">
        <v>57</v>
      </c>
      <c r="C40" s="51" t="s">
        <v>58</v>
      </c>
      <c r="D40" s="51" t="s">
        <v>59</v>
      </c>
      <c r="E40" s="51" t="s">
        <v>60</v>
      </c>
      <c r="F40" s="51" t="s">
        <v>61</v>
      </c>
      <c r="G40" s="51" t="s">
        <v>62</v>
      </c>
      <c r="H40" s="51" t="s">
        <v>63</v>
      </c>
      <c r="I40" s="52" t="s">
        <v>64</v>
      </c>
      <c r="J40" s="52" t="s">
        <v>65</v>
      </c>
      <c r="K40" s="52" t="s">
        <v>66</v>
      </c>
    </row>
    <row r="41" spans="1:11" ht="12.75">
      <c r="A41" s="50"/>
      <c r="B41" s="51"/>
      <c r="C41" s="51"/>
      <c r="D41" s="51"/>
      <c r="E41" s="51"/>
      <c r="F41" s="51"/>
      <c r="G41" s="51"/>
      <c r="H41" s="51"/>
      <c r="I41" s="52"/>
      <c r="J41" s="52"/>
      <c r="K41" s="52"/>
    </row>
    <row r="42" spans="1:11" ht="12.75">
      <c r="A42" s="50"/>
      <c r="B42" s="51"/>
      <c r="C42" s="51"/>
      <c r="D42" s="51"/>
      <c r="E42" s="51"/>
      <c r="F42" s="51"/>
      <c r="G42" s="51"/>
      <c r="H42" s="51"/>
      <c r="I42" s="52"/>
      <c r="J42" s="52"/>
      <c r="K42" s="52"/>
    </row>
    <row r="43" spans="1:11" ht="12.75">
      <c r="A43" s="50"/>
      <c r="B43" s="51"/>
      <c r="C43" s="51"/>
      <c r="D43" s="51"/>
      <c r="E43" s="51"/>
      <c r="F43" s="51"/>
      <c r="G43" s="51"/>
      <c r="H43" s="51"/>
      <c r="I43" s="52"/>
      <c r="J43" s="52"/>
      <c r="K43" s="52"/>
    </row>
    <row r="44" spans="1:11" ht="12.75">
      <c r="A44" s="50"/>
      <c r="B44" s="51"/>
      <c r="C44" s="51"/>
      <c r="D44" s="51"/>
      <c r="E44" s="51"/>
      <c r="F44" s="51"/>
      <c r="G44" s="51"/>
      <c r="H44" s="51"/>
      <c r="I44" s="52"/>
      <c r="J44" s="52"/>
      <c r="K44" s="52"/>
    </row>
    <row r="45" spans="1:11" ht="12.75">
      <c r="A45" s="53" t="s">
        <v>30</v>
      </c>
      <c r="B45" s="54">
        <v>2</v>
      </c>
      <c r="C45" s="55">
        <v>3</v>
      </c>
      <c r="D45" s="55">
        <v>4</v>
      </c>
      <c r="E45" s="55">
        <v>5</v>
      </c>
      <c r="F45" s="55">
        <v>6</v>
      </c>
      <c r="G45" s="55">
        <v>7</v>
      </c>
      <c r="H45" s="55">
        <v>8</v>
      </c>
      <c r="I45" s="56">
        <v>9</v>
      </c>
      <c r="J45" s="56">
        <v>10</v>
      </c>
      <c r="K45" s="56">
        <v>11</v>
      </c>
    </row>
    <row r="46" spans="1:11" ht="12.75">
      <c r="A46" s="23" t="s">
        <v>30</v>
      </c>
      <c r="B46" s="57" t="s">
        <v>67</v>
      </c>
      <c r="C46" s="55" t="s">
        <v>68</v>
      </c>
      <c r="D46" s="23">
        <v>10</v>
      </c>
      <c r="E46" s="23">
        <v>189</v>
      </c>
      <c r="F46" s="58" t="s">
        <v>69</v>
      </c>
      <c r="G46" s="59" t="s">
        <v>70</v>
      </c>
      <c r="H46" s="57"/>
      <c r="I46" s="60">
        <v>282</v>
      </c>
      <c r="J46" s="61"/>
      <c r="K46" s="61">
        <v>189</v>
      </c>
    </row>
    <row r="47" spans="1:11" ht="12.75">
      <c r="A47" s="23">
        <v>2</v>
      </c>
      <c r="B47" s="62" t="s">
        <v>71</v>
      </c>
      <c r="C47" s="55" t="s">
        <v>72</v>
      </c>
      <c r="D47" s="23">
        <v>9</v>
      </c>
      <c r="E47" s="23">
        <v>76</v>
      </c>
      <c r="F47" s="58" t="s">
        <v>69</v>
      </c>
      <c r="G47" s="59" t="s">
        <v>73</v>
      </c>
      <c r="H47" s="57"/>
      <c r="I47" s="60">
        <v>149</v>
      </c>
      <c r="J47" s="61"/>
      <c r="K47" s="61">
        <v>76</v>
      </c>
    </row>
    <row r="48" spans="1:11" ht="12.75">
      <c r="A48" s="23">
        <v>3</v>
      </c>
      <c r="B48" s="57" t="s">
        <v>74</v>
      </c>
      <c r="C48" s="55" t="s">
        <v>75</v>
      </c>
      <c r="D48" s="23">
        <v>5</v>
      </c>
      <c r="E48" s="23">
        <v>80</v>
      </c>
      <c r="F48" s="58" t="s">
        <v>69</v>
      </c>
      <c r="G48" s="58" t="s">
        <v>76</v>
      </c>
      <c r="H48" s="57"/>
      <c r="I48" s="60">
        <v>98</v>
      </c>
      <c r="J48" s="61"/>
      <c r="K48" s="61">
        <v>80</v>
      </c>
    </row>
    <row r="49" spans="1:11" ht="12.75">
      <c r="A49" s="23">
        <v>4</v>
      </c>
      <c r="B49" s="57" t="s">
        <v>77</v>
      </c>
      <c r="C49" s="55" t="s">
        <v>78</v>
      </c>
      <c r="D49" s="23">
        <v>9</v>
      </c>
      <c r="E49" s="23">
        <v>53</v>
      </c>
      <c r="F49" s="58" t="s">
        <v>69</v>
      </c>
      <c r="G49" s="58" t="s">
        <v>79</v>
      </c>
      <c r="H49" s="57"/>
      <c r="I49" s="60">
        <v>51</v>
      </c>
      <c r="J49" s="61"/>
      <c r="K49" s="61">
        <v>53</v>
      </c>
    </row>
    <row r="50" spans="1:11" ht="12.75">
      <c r="A50" s="63"/>
      <c r="B50" s="64"/>
      <c r="C50" s="64"/>
      <c r="D50" s="64"/>
      <c r="E50" s="65">
        <f>SUM(E46:E49)</f>
        <v>398</v>
      </c>
      <c r="F50" s="66"/>
      <c r="G50" s="67"/>
      <c r="H50" s="68"/>
      <c r="I50" s="69">
        <f>SUM(I46:I49)</f>
        <v>580</v>
      </c>
      <c r="J50" s="70"/>
      <c r="K50" s="69">
        <f>SUM(K46:K49)</f>
        <v>398</v>
      </c>
    </row>
  </sheetData>
  <sheetProtection selectLockedCells="1" selectUnlockedCells="1"/>
  <mergeCells count="43">
    <mergeCell ref="A1:K1"/>
    <mergeCell ref="A3:E3"/>
    <mergeCell ref="J6:O6"/>
    <mergeCell ref="A8:A12"/>
    <mergeCell ref="B8:B12"/>
    <mergeCell ref="C8:C12"/>
    <mergeCell ref="D8:D12"/>
    <mergeCell ref="E8:E12"/>
    <mergeCell ref="F8:F12"/>
    <mergeCell ref="G8:G12"/>
    <mergeCell ref="H8:S8"/>
    <mergeCell ref="H9:H12"/>
    <mergeCell ref="I9:I12"/>
    <mergeCell ref="J9:N9"/>
    <mergeCell ref="O9:O12"/>
    <mergeCell ref="P9:Q10"/>
    <mergeCell ref="R9:R12"/>
    <mergeCell ref="S9:S12"/>
    <mergeCell ref="J10:J12"/>
    <mergeCell ref="K10:K11"/>
    <mergeCell ref="L10:L12"/>
    <mergeCell ref="M10:M12"/>
    <mergeCell ref="N10:N12"/>
    <mergeCell ref="P11:P12"/>
    <mergeCell ref="Q11:Q12"/>
    <mergeCell ref="D17:S17"/>
    <mergeCell ref="B18:F18"/>
    <mergeCell ref="A23:S23"/>
    <mergeCell ref="A31:C31"/>
    <mergeCell ref="A34:K34"/>
    <mergeCell ref="A36:E36"/>
    <mergeCell ref="H36:I36"/>
    <mergeCell ref="A40:A44"/>
    <mergeCell ref="B40:B44"/>
    <mergeCell ref="C40:C44"/>
    <mergeCell ref="D40:D44"/>
    <mergeCell ref="E40:E44"/>
    <mergeCell ref="F40:F44"/>
    <mergeCell ref="G40:G44"/>
    <mergeCell ref="H40:H44"/>
    <mergeCell ref="I40:I44"/>
    <mergeCell ref="J40:J44"/>
    <mergeCell ref="K40:K44"/>
  </mergeCells>
  <printOptions/>
  <pageMargins left="0.39375" right="0.39375" top="0.39375" bottom="0.39375" header="0.5118055555555555" footer="0.5118055555555555"/>
  <pageSetup horizontalDpi="300" verticalDpi="300" orientation="portrait" paperSize="9" scale="98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J20" sqref="J20"/>
    </sheetView>
  </sheetViews>
  <sheetFormatPr defaultColWidth="12.57421875" defaultRowHeight="12.75"/>
  <cols>
    <col min="1" max="2" width="4.57421875" style="0" customWidth="1"/>
    <col min="3" max="4" width="4.57421875" style="1" customWidth="1"/>
    <col min="5" max="5" width="40.57421875" style="1" customWidth="1"/>
    <col min="6" max="6" width="8.421875" style="1" customWidth="1"/>
    <col min="7" max="7" width="10.140625" style="1" customWidth="1"/>
    <col min="8" max="8" width="10.421875" style="1" customWidth="1"/>
    <col min="9" max="9" width="6.8515625" style="2" customWidth="1"/>
    <col min="10" max="246" width="11.57421875" style="2" customWidth="1"/>
    <col min="247" max="16384" width="11.57421875" style="0" customWidth="1"/>
  </cols>
  <sheetData>
    <row r="1" spans="3:8" ht="12.75">
      <c r="C1" s="3" t="s">
        <v>80</v>
      </c>
      <c r="D1" s="3"/>
      <c r="E1" s="3"/>
      <c r="F1" s="3"/>
      <c r="G1" s="3"/>
      <c r="H1" s="3"/>
    </row>
    <row r="3" spans="2:3" ht="12.75">
      <c r="B3" s="2" t="s">
        <v>81</v>
      </c>
      <c r="C3" s="11"/>
    </row>
    <row r="4" ht="12.75">
      <c r="B4" s="2"/>
    </row>
    <row r="5" spans="2:8" ht="12.75">
      <c r="B5" s="45" t="s">
        <v>82</v>
      </c>
      <c r="C5" s="45"/>
      <c r="D5" s="45"/>
      <c r="E5" s="45"/>
      <c r="F5" s="45"/>
      <c r="G5" s="45"/>
      <c r="H5" s="45"/>
    </row>
    <row r="6" ht="12.75">
      <c r="B6" s="2"/>
    </row>
    <row r="7" spans="2:5" ht="12.75">
      <c r="B7" s="45" t="s">
        <v>83</v>
      </c>
      <c r="C7" s="45"/>
      <c r="D7" s="45"/>
      <c r="E7" s="45"/>
    </row>
    <row r="9" spans="1:256" s="73" customFormat="1" ht="30" customHeight="1">
      <c r="A9" s="71"/>
      <c r="B9" s="71"/>
      <c r="C9" s="13" t="s">
        <v>56</v>
      </c>
      <c r="D9" s="14" t="s">
        <v>8</v>
      </c>
      <c r="E9" s="15" t="s">
        <v>9</v>
      </c>
      <c r="F9" s="14" t="s">
        <v>13</v>
      </c>
      <c r="G9" s="72" t="s">
        <v>84</v>
      </c>
      <c r="H9" s="72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2.75" customHeight="1">
      <c r="A10" s="71"/>
      <c r="B10" s="71"/>
      <c r="C10" s="13"/>
      <c r="D10" s="14"/>
      <c r="E10" s="15"/>
      <c r="F10" s="14"/>
      <c r="G10" s="14" t="s">
        <v>85</v>
      </c>
      <c r="H10" s="14" t="s">
        <v>16</v>
      </c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2.75" customHeight="1">
      <c r="A11" s="71"/>
      <c r="B11" s="71"/>
      <c r="C11" s="13"/>
      <c r="D11" s="14"/>
      <c r="E11" s="15"/>
      <c r="F11" s="14"/>
      <c r="G11" s="14"/>
      <c r="H11" s="14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2.75" customHeight="1">
      <c r="A12" s="71"/>
      <c r="B12" s="71"/>
      <c r="C12" s="13"/>
      <c r="D12" s="14"/>
      <c r="E12" s="15"/>
      <c r="F12" s="14"/>
      <c r="G12" s="14"/>
      <c r="H12" s="14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94.5" customHeight="1">
      <c r="A13" s="71"/>
      <c r="B13" s="71"/>
      <c r="C13" s="13"/>
      <c r="D13" s="14"/>
      <c r="E13" s="15"/>
      <c r="F13" s="14"/>
      <c r="G13" s="14"/>
      <c r="H13" s="14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8" s="24" customFormat="1" ht="12.75">
      <c r="A14" s="71"/>
      <c r="B14" s="71"/>
      <c r="C14" s="74" t="s">
        <v>30</v>
      </c>
      <c r="D14" s="74" t="s">
        <v>31</v>
      </c>
      <c r="E14" s="75" t="s">
        <v>86</v>
      </c>
      <c r="F14" s="74" t="s">
        <v>35</v>
      </c>
      <c r="G14" s="74" t="s">
        <v>36</v>
      </c>
      <c r="H14" s="23" t="s">
        <v>37</v>
      </c>
    </row>
    <row r="15" spans="1:256" s="73" customFormat="1" ht="12.75">
      <c r="A15" s="71"/>
      <c r="B15" s="71"/>
      <c r="C15" s="23" t="s">
        <v>30</v>
      </c>
      <c r="D15" s="53"/>
      <c r="E15" s="57" t="s">
        <v>87</v>
      </c>
      <c r="F15" s="53">
        <v>189</v>
      </c>
      <c r="G15" s="76">
        <v>11077.7</v>
      </c>
      <c r="H15" s="23">
        <v>5568</v>
      </c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s="73" customFormat="1" ht="12.75">
      <c r="A16" s="71"/>
      <c r="B16" s="71"/>
      <c r="C16" s="23">
        <v>2</v>
      </c>
      <c r="D16" s="53"/>
      <c r="E16" s="57" t="s">
        <v>88</v>
      </c>
      <c r="F16" s="53">
        <v>80</v>
      </c>
      <c r="G16" s="76">
        <v>4738.1</v>
      </c>
      <c r="H16" s="23">
        <v>2587.7</v>
      </c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3" customFormat="1" ht="12.75">
      <c r="A17" s="71"/>
      <c r="B17" s="71"/>
      <c r="C17" s="23">
        <v>3</v>
      </c>
      <c r="D17" s="53"/>
      <c r="E17" s="57" t="s">
        <v>89</v>
      </c>
      <c r="F17" s="53">
        <v>53</v>
      </c>
      <c r="G17" s="76">
        <v>2383.7</v>
      </c>
      <c r="H17" s="23">
        <v>1211.4</v>
      </c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73" customFormat="1" ht="12.75">
      <c r="A18" s="71"/>
      <c r="B18" s="71"/>
      <c r="C18" s="77"/>
      <c r="D18" s="78" t="s">
        <v>53</v>
      </c>
      <c r="E18" s="78"/>
      <c r="F18" s="79">
        <f>SUM(F15:F17)</f>
        <v>322</v>
      </c>
      <c r="G18" s="80">
        <f>SUM(G15:G17)</f>
        <v>18199.5</v>
      </c>
      <c r="H18" s="55">
        <f>SUM(H15:H17)</f>
        <v>9367.1</v>
      </c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20" spans="2:9" ht="38.25" customHeight="1">
      <c r="B20" s="81" t="s">
        <v>90</v>
      </c>
      <c r="C20" s="81"/>
      <c r="D20" s="81"/>
      <c r="E20" s="81"/>
      <c r="F20" s="81"/>
      <c r="G20" s="81"/>
      <c r="H20" s="81"/>
      <c r="I20" s="81"/>
    </row>
    <row r="23" spans="3:8" ht="12.75">
      <c r="C23" s="49"/>
      <c r="D23" s="49"/>
      <c r="E23" s="49"/>
      <c r="F23" s="49"/>
      <c r="G23" s="49"/>
      <c r="H23" s="49"/>
    </row>
    <row r="24" ht="12.75">
      <c r="C24" s="49"/>
    </row>
    <row r="25" ht="12.75">
      <c r="C25" s="49"/>
    </row>
    <row r="27" ht="12.75">
      <c r="C27" s="11"/>
    </row>
    <row r="28" ht="12.75">
      <c r="C28" s="11"/>
    </row>
    <row r="29" ht="12.75">
      <c r="C29" s="10"/>
    </row>
  </sheetData>
  <sheetProtection selectLockedCells="1" selectUnlockedCells="1"/>
  <mergeCells count="13">
    <mergeCell ref="C1:H1"/>
    <mergeCell ref="B5:H5"/>
    <mergeCell ref="B7:E7"/>
    <mergeCell ref="C9:C13"/>
    <mergeCell ref="D9:D13"/>
    <mergeCell ref="E9:E13"/>
    <mergeCell ref="F9:F13"/>
    <mergeCell ref="G9:H9"/>
    <mergeCell ref="G10:G13"/>
    <mergeCell ref="H10:H13"/>
    <mergeCell ref="D18:E18"/>
    <mergeCell ref="B20:I20"/>
    <mergeCell ref="C23:H23"/>
  </mergeCells>
  <printOptions/>
  <pageMargins left="0.39375" right="0.39375" top="0.39375" bottom="0.7875" header="0.5118055555555555" footer="0.5118055555555555"/>
  <pageSetup horizontalDpi="300" verticalDpi="300" orientation="landscape" paperSize="9" scale="1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3"/>
  <sheetViews>
    <sheetView workbookViewId="0" topLeftCell="A1">
      <selection activeCell="H13" sqref="H13"/>
    </sheetView>
  </sheetViews>
  <sheetFormatPr defaultColWidth="12.57421875" defaultRowHeight="12.75"/>
  <cols>
    <col min="1" max="1" width="4.57421875" style="0" customWidth="1"/>
    <col min="2" max="2" width="6.28125" style="1" customWidth="1"/>
    <col min="3" max="3" width="51.140625" style="1" customWidth="1"/>
    <col min="4" max="4" width="32.28125" style="1" customWidth="1"/>
    <col min="5" max="5" width="6.8515625" style="2" customWidth="1"/>
    <col min="6" max="242" width="11.57421875" style="2" customWidth="1"/>
    <col min="243" max="16384" width="11.57421875" style="0" customWidth="1"/>
  </cols>
  <sheetData>
    <row r="1" spans="1:8" ht="12.75">
      <c r="A1" s="82" t="s">
        <v>91</v>
      </c>
      <c r="B1" s="82"/>
      <c r="C1" s="82"/>
      <c r="D1" s="82"/>
      <c r="E1" s="3"/>
      <c r="F1" s="3"/>
      <c r="G1" s="3"/>
      <c r="H1" s="3"/>
    </row>
    <row r="2" spans="1:8" ht="12.75">
      <c r="A2" s="83"/>
      <c r="E2" s="84"/>
      <c r="F2" s="84"/>
      <c r="G2" s="84"/>
      <c r="H2" s="85"/>
    </row>
    <row r="3" spans="1:252" s="73" customFormat="1" ht="30" customHeight="1">
      <c r="A3" s="83"/>
      <c r="B3" s="2" t="s">
        <v>81</v>
      </c>
      <c r="C3" s="11"/>
      <c r="D3" s="1"/>
      <c r="E3" s="84"/>
      <c r="F3" s="1"/>
      <c r="G3" s="84"/>
      <c r="H3" s="84"/>
      <c r="II3" s="71"/>
      <c r="IJ3" s="71"/>
      <c r="IK3" s="71"/>
      <c r="IL3" s="71"/>
      <c r="IM3" s="71"/>
      <c r="IN3" s="71"/>
      <c r="IO3" s="71"/>
      <c r="IP3" s="71"/>
      <c r="IQ3" s="71"/>
      <c r="IR3" s="71"/>
    </row>
    <row r="4" spans="1:252" s="73" customFormat="1" ht="12.75" customHeight="1">
      <c r="A4" s="83"/>
      <c r="B4" s="1"/>
      <c r="C4" s="1"/>
      <c r="D4" s="1"/>
      <c r="E4" s="84"/>
      <c r="F4" s="84"/>
      <c r="G4" s="84"/>
      <c r="H4" s="85"/>
      <c r="II4" s="71"/>
      <c r="IJ4" s="71"/>
      <c r="IK4" s="71"/>
      <c r="IL4" s="71"/>
      <c r="IM4" s="71"/>
      <c r="IN4" s="71"/>
      <c r="IO4" s="71"/>
      <c r="IP4" s="71"/>
      <c r="IQ4" s="71"/>
      <c r="IR4" s="71"/>
    </row>
    <row r="5" spans="1:252" s="73" customFormat="1" ht="12.75" customHeight="1">
      <c r="A5" s="83"/>
      <c r="B5" s="45" t="s">
        <v>92</v>
      </c>
      <c r="C5" s="45"/>
      <c r="D5" s="45"/>
      <c r="E5" s="45"/>
      <c r="F5" s="45"/>
      <c r="G5" s="45"/>
      <c r="H5" s="45"/>
      <c r="I5" s="45"/>
      <c r="II5" s="71"/>
      <c r="IJ5" s="71"/>
      <c r="IK5" s="71"/>
      <c r="IL5" s="71"/>
      <c r="IM5" s="71"/>
      <c r="IN5" s="71"/>
      <c r="IO5" s="71"/>
      <c r="IP5" s="71"/>
      <c r="IQ5" s="71"/>
      <c r="IR5" s="71"/>
    </row>
    <row r="6" spans="1:252" s="73" customFormat="1" ht="12.75" customHeight="1">
      <c r="A6" s="83"/>
      <c r="B6" s="1"/>
      <c r="C6" s="1"/>
      <c r="D6" s="1"/>
      <c r="E6" s="84"/>
      <c r="F6" s="84"/>
      <c r="G6" s="84"/>
      <c r="H6" s="85"/>
      <c r="II6" s="71"/>
      <c r="IJ6" s="71"/>
      <c r="IK6" s="71"/>
      <c r="IL6" s="71"/>
      <c r="IM6" s="71"/>
      <c r="IN6" s="71"/>
      <c r="IO6" s="71"/>
      <c r="IP6" s="71"/>
      <c r="IQ6" s="71"/>
      <c r="IR6" s="71"/>
    </row>
    <row r="7" spans="1:252" s="73" customFormat="1" ht="30.75" customHeight="1">
      <c r="A7" s="83"/>
      <c r="B7" s="45" t="s">
        <v>83</v>
      </c>
      <c r="C7" s="45"/>
      <c r="D7" s="45"/>
      <c r="E7" s="45"/>
      <c r="F7" s="45"/>
      <c r="G7" s="84"/>
      <c r="H7" s="85"/>
      <c r="II7" s="71"/>
      <c r="IJ7" s="71"/>
      <c r="IK7" s="71"/>
      <c r="IL7" s="71"/>
      <c r="IM7" s="71"/>
      <c r="IN7" s="71"/>
      <c r="IO7" s="71"/>
      <c r="IP7" s="71"/>
      <c r="IQ7" s="71"/>
      <c r="IR7" s="71"/>
    </row>
    <row r="8" spans="1:5" s="90" customFormat="1" ht="12.75">
      <c r="A8" s="86"/>
      <c r="B8" s="87" t="s">
        <v>30</v>
      </c>
      <c r="C8" s="88">
        <v>2</v>
      </c>
      <c r="D8" s="87">
        <v>3</v>
      </c>
      <c r="E8" s="89"/>
    </row>
    <row r="9" spans="1:5" s="6" customFormat="1" ht="12.75">
      <c r="A9" s="86"/>
      <c r="B9" s="91" t="s">
        <v>30</v>
      </c>
      <c r="C9" s="92" t="s">
        <v>48</v>
      </c>
      <c r="D9" s="93">
        <v>11077.7</v>
      </c>
      <c r="E9" s="86"/>
    </row>
    <row r="10" spans="1:5" s="6" customFormat="1" ht="12.75">
      <c r="A10" s="86"/>
      <c r="B10" s="91">
        <v>2</v>
      </c>
      <c r="C10" s="92" t="s">
        <v>93</v>
      </c>
      <c r="D10" s="93">
        <v>4738.1</v>
      </c>
      <c r="E10" s="86"/>
    </row>
    <row r="11" spans="1:5" s="6" customFormat="1" ht="12.75">
      <c r="A11" s="86"/>
      <c r="B11" s="91">
        <v>3</v>
      </c>
      <c r="C11" s="92" t="s">
        <v>94</v>
      </c>
      <c r="D11" s="93">
        <v>2383.7</v>
      </c>
      <c r="E11" s="86"/>
    </row>
    <row r="12" spans="1:252" s="73" customFormat="1" ht="12.75">
      <c r="A12" s="83"/>
      <c r="B12" s="94"/>
      <c r="C12" s="95"/>
      <c r="D12" s="96">
        <f>SUM(D9:D11)</f>
        <v>18199.5</v>
      </c>
      <c r="E12" s="86"/>
      <c r="II12" s="71"/>
      <c r="IJ12" s="71"/>
      <c r="IK12" s="71"/>
      <c r="IL12" s="71"/>
      <c r="IM12" s="71"/>
      <c r="IN12" s="71"/>
      <c r="IO12" s="71"/>
      <c r="IP12" s="71"/>
      <c r="IQ12" s="71"/>
      <c r="IR12" s="71"/>
    </row>
    <row r="13" spans="1:5" ht="12.75">
      <c r="A13" s="83"/>
      <c r="B13" s="97"/>
      <c r="C13" s="97"/>
      <c r="D13" s="97"/>
      <c r="E13" s="86"/>
    </row>
    <row r="14" spans="1:5" ht="38.25" customHeight="1">
      <c r="A14" s="81"/>
      <c r="B14" s="81"/>
      <c r="C14" s="81"/>
      <c r="D14" s="81"/>
      <c r="E14" s="81"/>
    </row>
    <row r="17" spans="2:4" ht="12.75">
      <c r="B17" s="3"/>
      <c r="C17" s="3"/>
      <c r="D17" s="3"/>
    </row>
    <row r="18" ht="12.75">
      <c r="B18" s="49"/>
    </row>
    <row r="19" ht="12.75">
      <c r="B19" s="49"/>
    </row>
    <row r="21" ht="12.75">
      <c r="B21" s="11"/>
    </row>
    <row r="22" ht="12.75">
      <c r="B22" s="11"/>
    </row>
    <row r="23" ht="12.75">
      <c r="B23" s="10"/>
    </row>
  </sheetData>
  <sheetProtection selectLockedCells="1" selectUnlockedCells="1"/>
  <mergeCells count="5">
    <mergeCell ref="A1:D1"/>
    <mergeCell ref="B5:I5"/>
    <mergeCell ref="B7:F7"/>
    <mergeCell ref="A14:E14"/>
    <mergeCell ref="B17:D17"/>
  </mergeCells>
  <printOptions/>
  <pageMargins left="0.39375" right="0.39375" top="0.39375" bottom="0.7875" header="0.5118055555555555" footer="0.5118055555555555"/>
  <pageSetup horizontalDpi="300" verticalDpi="3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tabSelected="1" workbookViewId="0" topLeftCell="A1">
      <selection activeCell="D3" sqref="D3"/>
    </sheetView>
  </sheetViews>
  <sheetFormatPr defaultColWidth="12.57421875" defaultRowHeight="12.75"/>
  <cols>
    <col min="1" max="1" width="4.57421875" style="0" customWidth="1"/>
    <col min="2" max="3" width="4.57421875" style="1" customWidth="1"/>
    <col min="4" max="4" width="45.00390625" style="1" customWidth="1"/>
    <col min="5" max="5" width="10.00390625" style="84" customWidth="1"/>
    <col min="6" max="6" width="8.421875" style="84" customWidth="1"/>
    <col min="7" max="7" width="10.140625" style="84" customWidth="1"/>
    <col min="8" max="8" width="10.421875" style="85" customWidth="1"/>
    <col min="9" max="9" width="6.8515625" style="2" customWidth="1"/>
    <col min="10" max="246" width="11.57421875" style="2" customWidth="1"/>
    <col min="247" max="16384" width="11.57421875" style="0" customWidth="1"/>
  </cols>
  <sheetData>
    <row r="1" spans="2:8" ht="12.75">
      <c r="B1" s="3" t="s">
        <v>91</v>
      </c>
      <c r="C1" s="3"/>
      <c r="D1" s="3"/>
      <c r="E1" s="3"/>
      <c r="F1" s="3"/>
      <c r="G1" s="3"/>
      <c r="H1" s="3"/>
    </row>
    <row r="3" spans="2:8" ht="12.75">
      <c r="B3" s="2" t="s">
        <v>81</v>
      </c>
      <c r="C3" s="11"/>
      <c r="F3" s="1"/>
      <c r="H3" s="84"/>
    </row>
    <row r="4" ht="12.75">
      <c r="A4" s="2"/>
    </row>
    <row r="5" spans="2:9" ht="12.75">
      <c r="B5" s="45" t="s">
        <v>92</v>
      </c>
      <c r="C5" s="45"/>
      <c r="D5" s="45"/>
      <c r="E5" s="45"/>
      <c r="F5" s="45"/>
      <c r="G5" s="45"/>
      <c r="H5" s="45"/>
      <c r="I5" s="45"/>
    </row>
    <row r="6" ht="12.75">
      <c r="A6" s="2"/>
    </row>
    <row r="7" spans="2:6" ht="12.75">
      <c r="B7" s="45" t="s">
        <v>83</v>
      </c>
      <c r="C7" s="45"/>
      <c r="D7" s="45"/>
      <c r="E7" s="45"/>
      <c r="F7" s="45"/>
    </row>
    <row r="9" spans="1:256" s="73" customFormat="1" ht="30" customHeight="1">
      <c r="A9" s="71"/>
      <c r="B9" s="13" t="s">
        <v>56</v>
      </c>
      <c r="C9" s="14" t="s">
        <v>8</v>
      </c>
      <c r="D9" s="15" t="s">
        <v>9</v>
      </c>
      <c r="E9" s="14" t="s">
        <v>95</v>
      </c>
      <c r="F9" s="14" t="s">
        <v>13</v>
      </c>
      <c r="G9" s="22" t="s">
        <v>84</v>
      </c>
      <c r="H9" s="22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2.75" customHeight="1">
      <c r="A10" s="71"/>
      <c r="B10" s="13"/>
      <c r="C10" s="14"/>
      <c r="D10" s="15"/>
      <c r="E10" s="14"/>
      <c r="F10" s="14"/>
      <c r="G10" s="14" t="s">
        <v>85</v>
      </c>
      <c r="H10" s="98" t="s">
        <v>16</v>
      </c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2.75" customHeight="1">
      <c r="A11" s="71"/>
      <c r="B11" s="13"/>
      <c r="C11" s="14"/>
      <c r="D11" s="15"/>
      <c r="E11" s="14"/>
      <c r="F11" s="14"/>
      <c r="G11" s="14"/>
      <c r="H11" s="98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2.75" customHeight="1">
      <c r="A12" s="71"/>
      <c r="B12" s="13"/>
      <c r="C12" s="14"/>
      <c r="D12" s="15"/>
      <c r="E12" s="14"/>
      <c r="F12" s="14"/>
      <c r="G12" s="14"/>
      <c r="H12" s="98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94.5" customHeight="1">
      <c r="A13" s="71"/>
      <c r="B13" s="13"/>
      <c r="C13" s="14"/>
      <c r="D13" s="15"/>
      <c r="E13" s="14"/>
      <c r="F13" s="14"/>
      <c r="G13" s="14"/>
      <c r="H13" s="98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8" s="102" customFormat="1" ht="12.75">
      <c r="A14" s="99"/>
      <c r="B14" s="100" t="s">
        <v>30</v>
      </c>
      <c r="C14" s="100" t="s">
        <v>31</v>
      </c>
      <c r="D14" s="101">
        <v>3</v>
      </c>
      <c r="E14" s="35">
        <v>4</v>
      </c>
      <c r="F14" s="101">
        <v>5</v>
      </c>
      <c r="G14" s="101">
        <v>6</v>
      </c>
      <c r="H14" s="101">
        <v>7</v>
      </c>
    </row>
    <row r="15" spans="1:256" s="73" customFormat="1" ht="12.75">
      <c r="A15" s="71"/>
      <c r="B15" s="23" t="s">
        <v>30</v>
      </c>
      <c r="C15" s="53"/>
      <c r="D15" s="57" t="s">
        <v>87</v>
      </c>
      <c r="E15" s="23" t="s">
        <v>96</v>
      </c>
      <c r="F15" s="23">
        <v>189</v>
      </c>
      <c r="G15" s="58">
        <v>11077.7</v>
      </c>
      <c r="H15" s="103">
        <v>5586</v>
      </c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s="73" customFormat="1" ht="12.75">
      <c r="A16" s="71"/>
      <c r="B16" s="23">
        <v>2</v>
      </c>
      <c r="C16" s="53"/>
      <c r="D16" s="57" t="s">
        <v>97</v>
      </c>
      <c r="E16" s="23">
        <v>2011</v>
      </c>
      <c r="F16" s="23">
        <v>40</v>
      </c>
      <c r="G16" s="58">
        <v>2665.6</v>
      </c>
      <c r="H16" s="103">
        <v>1540.9</v>
      </c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3" customFormat="1" ht="12.75">
      <c r="A17" s="71"/>
      <c r="B17" s="23">
        <v>3</v>
      </c>
      <c r="C17" s="53"/>
      <c r="D17" s="57" t="s">
        <v>98</v>
      </c>
      <c r="E17" s="23">
        <v>2012</v>
      </c>
      <c r="F17" s="23">
        <v>132</v>
      </c>
      <c r="G17" s="58">
        <v>7263.9</v>
      </c>
      <c r="H17" s="103">
        <v>3965.7</v>
      </c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73" customFormat="1" ht="12.75">
      <c r="A18" s="71"/>
      <c r="B18" s="23">
        <v>4</v>
      </c>
      <c r="C18" s="53"/>
      <c r="D18" s="57" t="s">
        <v>99</v>
      </c>
      <c r="E18" s="23">
        <v>2009</v>
      </c>
      <c r="F18" s="23">
        <v>80</v>
      </c>
      <c r="G18" s="58">
        <v>4738.1</v>
      </c>
      <c r="H18" s="103">
        <v>2587.7</v>
      </c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2.75">
      <c r="A19" s="71"/>
      <c r="B19" s="23">
        <v>5</v>
      </c>
      <c r="C19" s="53"/>
      <c r="D19" s="57" t="s">
        <v>89</v>
      </c>
      <c r="E19" s="23">
        <v>2009</v>
      </c>
      <c r="F19" s="23">
        <v>53</v>
      </c>
      <c r="G19" s="58">
        <v>2383.7</v>
      </c>
      <c r="H19" s="103">
        <v>1211.4</v>
      </c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s="73" customFormat="1" ht="12.75">
      <c r="A20" s="71"/>
      <c r="B20" s="77"/>
      <c r="C20" s="78" t="s">
        <v>53</v>
      </c>
      <c r="D20" s="78"/>
      <c r="E20" s="55"/>
      <c r="F20" s="55">
        <f>SUM(F15:F19)</f>
        <v>494</v>
      </c>
      <c r="G20" s="104">
        <f>SUM(G15:G19)</f>
        <v>28129</v>
      </c>
      <c r="H20" s="104">
        <f>SUM(H15:H19)</f>
        <v>14891.7</v>
      </c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2" ht="12.75">
      <c r="A22" s="105" t="s">
        <v>100</v>
      </c>
    </row>
    <row r="23" ht="12.75">
      <c r="A23" s="105" t="s">
        <v>55</v>
      </c>
    </row>
    <row r="24" spans="2:8" ht="12.75">
      <c r="B24" s="49"/>
      <c r="C24" s="49"/>
      <c r="D24" s="49"/>
      <c r="E24" s="49"/>
      <c r="F24" s="49"/>
      <c r="G24" s="49"/>
      <c r="H24" s="106"/>
    </row>
    <row r="25" ht="12.75">
      <c r="B25" s="49"/>
    </row>
    <row r="26" ht="12.75">
      <c r="B26" s="49"/>
    </row>
    <row r="28" ht="12.75">
      <c r="B28" s="11"/>
    </row>
    <row r="29" ht="12.75">
      <c r="B29" s="11"/>
    </row>
    <row r="30" ht="12.75">
      <c r="B30" s="10"/>
    </row>
  </sheetData>
  <sheetProtection selectLockedCells="1" selectUnlockedCells="1"/>
  <mergeCells count="12">
    <mergeCell ref="B1:H1"/>
    <mergeCell ref="B5:I5"/>
    <mergeCell ref="B7:F7"/>
    <mergeCell ref="B9:B13"/>
    <mergeCell ref="C9:C13"/>
    <mergeCell ref="D9:D13"/>
    <mergeCell ref="E9:E13"/>
    <mergeCell ref="F9:F13"/>
    <mergeCell ref="G9:H9"/>
    <mergeCell ref="G10:G13"/>
    <mergeCell ref="H10:H13"/>
    <mergeCell ref="C20:D20"/>
  </mergeCells>
  <printOptions/>
  <pageMargins left="0.39375" right="0.39375" top="0.39375" bottom="0.39375" header="0.5118055555555555" footer="0.5118055555555555"/>
  <pageSetup horizontalDpi="300" verticalDpi="300" orientation="landscape" paperSize="9" scale="1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">
      <selection activeCell="J26" sqref="J26"/>
    </sheetView>
  </sheetViews>
  <sheetFormatPr defaultColWidth="12.57421875" defaultRowHeight="12.75"/>
  <cols>
    <col min="1" max="1" width="4.57421875" style="0" customWidth="1"/>
    <col min="2" max="3" width="4.57421875" style="1" customWidth="1"/>
    <col min="4" max="4" width="48.8515625" style="1" customWidth="1"/>
    <col min="5" max="5" width="10.00390625" style="84" customWidth="1"/>
    <col min="6" max="6" width="8.421875" style="84" customWidth="1"/>
    <col min="7" max="7" width="10.140625" style="84" customWidth="1"/>
    <col min="8" max="8" width="10.421875" style="85" customWidth="1"/>
    <col min="9" max="9" width="6.8515625" style="2" customWidth="1"/>
    <col min="10" max="246" width="11.57421875" style="2" customWidth="1"/>
    <col min="247" max="16384" width="11.57421875" style="0" customWidth="1"/>
  </cols>
  <sheetData>
    <row r="1" spans="2:8" ht="12.75">
      <c r="B1" s="3" t="s">
        <v>101</v>
      </c>
      <c r="C1" s="3"/>
      <c r="D1" s="3"/>
      <c r="E1" s="3"/>
      <c r="F1" s="3"/>
      <c r="G1" s="3"/>
      <c r="H1" s="3"/>
    </row>
    <row r="3" spans="2:8" ht="12.75">
      <c r="B3" s="2" t="s">
        <v>81</v>
      </c>
      <c r="C3" s="11"/>
      <c r="F3" s="1"/>
      <c r="H3" s="84"/>
    </row>
    <row r="4" ht="12.75">
      <c r="A4" s="2"/>
    </row>
    <row r="5" spans="2:9" ht="12.75">
      <c r="B5" s="45" t="s">
        <v>92</v>
      </c>
      <c r="C5" s="45"/>
      <c r="D5" s="45"/>
      <c r="E5" s="45"/>
      <c r="F5" s="45"/>
      <c r="G5" s="45"/>
      <c r="H5" s="45"/>
      <c r="I5" s="45"/>
    </row>
    <row r="6" ht="12.75">
      <c r="A6" s="2"/>
    </row>
    <row r="7" spans="2:6" ht="12.75">
      <c r="B7" s="45" t="s">
        <v>83</v>
      </c>
      <c r="C7" s="45"/>
      <c r="D7" s="45"/>
      <c r="E7" s="45"/>
      <c r="F7" s="45"/>
    </row>
    <row r="9" spans="1:256" s="73" customFormat="1" ht="30" customHeight="1">
      <c r="A9" s="71"/>
      <c r="B9" s="13" t="s">
        <v>56</v>
      </c>
      <c r="C9" s="14" t="s">
        <v>8</v>
      </c>
      <c r="D9" s="15" t="s">
        <v>9</v>
      </c>
      <c r="E9" s="14" t="s">
        <v>95</v>
      </c>
      <c r="F9" s="14" t="s">
        <v>13</v>
      </c>
      <c r="G9" s="22" t="s">
        <v>84</v>
      </c>
      <c r="H9" s="22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2.75" customHeight="1">
      <c r="A10" s="71"/>
      <c r="B10" s="13"/>
      <c r="C10" s="14"/>
      <c r="D10" s="15"/>
      <c r="E10" s="14"/>
      <c r="F10" s="14"/>
      <c r="G10" s="14" t="s">
        <v>85</v>
      </c>
      <c r="H10" s="98" t="s">
        <v>16</v>
      </c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2.75" customHeight="1">
      <c r="A11" s="71"/>
      <c r="B11" s="13"/>
      <c r="C11" s="14"/>
      <c r="D11" s="15"/>
      <c r="E11" s="14"/>
      <c r="F11" s="14"/>
      <c r="G11" s="14"/>
      <c r="H11" s="98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2.75" customHeight="1">
      <c r="A12" s="71"/>
      <c r="B12" s="13"/>
      <c r="C12" s="14"/>
      <c r="D12" s="15"/>
      <c r="E12" s="14"/>
      <c r="F12" s="14"/>
      <c r="G12" s="14"/>
      <c r="H12" s="98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94.5" customHeight="1">
      <c r="A13" s="71"/>
      <c r="B13" s="13"/>
      <c r="C13" s="14"/>
      <c r="D13" s="15"/>
      <c r="E13" s="14"/>
      <c r="F13" s="14"/>
      <c r="G13" s="14"/>
      <c r="H13" s="98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8" s="102" customFormat="1" ht="12.75">
      <c r="A14" s="99"/>
      <c r="B14" s="100" t="s">
        <v>30</v>
      </c>
      <c r="C14" s="100" t="s">
        <v>31</v>
      </c>
      <c r="D14" s="101">
        <v>3</v>
      </c>
      <c r="E14" s="35">
        <v>4</v>
      </c>
      <c r="F14" s="101">
        <v>5</v>
      </c>
      <c r="G14" s="101">
        <v>6</v>
      </c>
      <c r="H14" s="101">
        <v>7</v>
      </c>
    </row>
    <row r="15" spans="1:256" s="73" customFormat="1" ht="12.75">
      <c r="A15" s="71"/>
      <c r="B15" s="23" t="s">
        <v>30</v>
      </c>
      <c r="C15" s="53"/>
      <c r="D15" s="57" t="s">
        <v>102</v>
      </c>
      <c r="E15" s="23" t="s">
        <v>96</v>
      </c>
      <c r="F15" s="23">
        <v>189</v>
      </c>
      <c r="G15" s="58">
        <v>11077.7</v>
      </c>
      <c r="H15" s="103">
        <v>5586</v>
      </c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s="73" customFormat="1" ht="12.75" hidden="1">
      <c r="A16" s="71"/>
      <c r="B16" s="23">
        <v>2</v>
      </c>
      <c r="C16" s="53"/>
      <c r="D16" s="57" t="s">
        <v>103</v>
      </c>
      <c r="E16" s="23">
        <v>2012</v>
      </c>
      <c r="F16" s="23">
        <v>108</v>
      </c>
      <c r="G16" s="58">
        <v>4137.6</v>
      </c>
      <c r="H16" s="103">
        <v>1999.6</v>
      </c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3" customFormat="1" ht="12.75">
      <c r="A17" s="71"/>
      <c r="B17" s="23">
        <v>2</v>
      </c>
      <c r="C17" s="53"/>
      <c r="D17" s="57" t="s">
        <v>104</v>
      </c>
      <c r="E17" s="23" t="s">
        <v>105</v>
      </c>
      <c r="F17" s="23">
        <f>50+40</f>
        <v>90</v>
      </c>
      <c r="G17" s="58">
        <f>2665.6+2680.8</f>
        <v>5346.4</v>
      </c>
      <c r="H17" s="103">
        <f>1504.9+1540.9</f>
        <v>3045.8</v>
      </c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73" customFormat="1" ht="12.75">
      <c r="A18" s="71"/>
      <c r="B18" s="23">
        <v>3</v>
      </c>
      <c r="C18" s="53"/>
      <c r="D18" s="57" t="s">
        <v>98</v>
      </c>
      <c r="E18" s="23">
        <v>2012</v>
      </c>
      <c r="F18" s="23">
        <v>132</v>
      </c>
      <c r="G18" s="58">
        <v>7263.9</v>
      </c>
      <c r="H18" s="103">
        <v>3965.7</v>
      </c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2.75">
      <c r="A19" s="71"/>
      <c r="B19" s="23">
        <v>4</v>
      </c>
      <c r="C19" s="53"/>
      <c r="D19" s="57" t="s">
        <v>99</v>
      </c>
      <c r="E19" s="23">
        <v>2009</v>
      </c>
      <c r="F19" s="23">
        <v>80</v>
      </c>
      <c r="G19" s="58">
        <v>4738.1</v>
      </c>
      <c r="H19" s="103">
        <v>2587.7</v>
      </c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s="73" customFormat="1" ht="12.75">
      <c r="A20" s="71"/>
      <c r="B20" s="23">
        <v>5</v>
      </c>
      <c r="C20" s="53"/>
      <c r="D20" s="57" t="s">
        <v>89</v>
      </c>
      <c r="E20" s="23">
        <v>2009</v>
      </c>
      <c r="F20" s="23">
        <v>53</v>
      </c>
      <c r="G20" s="58">
        <v>2383.7</v>
      </c>
      <c r="H20" s="103">
        <v>1211.4</v>
      </c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s="73" customFormat="1" ht="12.75">
      <c r="A21" s="71"/>
      <c r="B21" s="77"/>
      <c r="C21" s="78" t="s">
        <v>53</v>
      </c>
      <c r="D21" s="78"/>
      <c r="E21" s="55"/>
      <c r="F21" s="55">
        <f>SUM(F15:F20)</f>
        <v>652</v>
      </c>
      <c r="G21" s="104">
        <f>SUM(G15:G20)</f>
        <v>34947.4</v>
      </c>
      <c r="H21" s="104">
        <f>SUM(H15:H20)</f>
        <v>18396.199999999997</v>
      </c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3" ht="12.75">
      <c r="A23" s="105" t="s">
        <v>106</v>
      </c>
    </row>
    <row r="24" ht="12.75">
      <c r="A24" s="105" t="s">
        <v>55</v>
      </c>
    </row>
    <row r="25" spans="2:8" ht="12.75">
      <c r="B25" s="49"/>
      <c r="C25" s="49"/>
      <c r="D25" s="49"/>
      <c r="E25" s="49"/>
      <c r="F25" s="49"/>
      <c r="G25" s="49"/>
      <c r="H25" s="106"/>
    </row>
    <row r="26" ht="12.75">
      <c r="B26" s="49"/>
    </row>
    <row r="27" ht="12.75">
      <c r="B27" s="49"/>
    </row>
    <row r="29" ht="12.75">
      <c r="B29" s="11"/>
    </row>
    <row r="30" ht="12.75">
      <c r="B30" s="11"/>
    </row>
    <row r="31" ht="12.75">
      <c r="B31" s="10"/>
    </row>
  </sheetData>
  <sheetProtection selectLockedCells="1" selectUnlockedCells="1"/>
  <mergeCells count="12">
    <mergeCell ref="B1:H1"/>
    <mergeCell ref="B5:I5"/>
    <mergeCell ref="B7:F7"/>
    <mergeCell ref="B9:B13"/>
    <mergeCell ref="C9:C13"/>
    <mergeCell ref="D9:D13"/>
    <mergeCell ref="E9:E13"/>
    <mergeCell ref="F9:F13"/>
    <mergeCell ref="G9:H9"/>
    <mergeCell ref="G10:G13"/>
    <mergeCell ref="H10:H13"/>
    <mergeCell ref="C21:D21"/>
  </mergeCells>
  <printOptions/>
  <pageMargins left="0.39375" right="0.39375" top="0.39375" bottom="0.39375" header="0.5118055555555555" footer="0.5118055555555555"/>
  <pageSetup horizontalDpi="300" verticalDpi="300" orientation="landscape" paperSize="9" scale="1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">
      <selection activeCell="I28" sqref="I28"/>
    </sheetView>
  </sheetViews>
  <sheetFormatPr defaultColWidth="12.57421875" defaultRowHeight="12.75"/>
  <cols>
    <col min="1" max="1" width="4.57421875" style="0" customWidth="1"/>
    <col min="2" max="3" width="4.57421875" style="1" customWidth="1"/>
    <col min="4" max="4" width="48.8515625" style="1" customWidth="1"/>
    <col min="5" max="5" width="10.00390625" style="84" customWidth="1"/>
    <col min="6" max="6" width="8.421875" style="84" customWidth="1"/>
    <col min="7" max="7" width="10.140625" style="84" customWidth="1"/>
    <col min="8" max="8" width="10.421875" style="85" customWidth="1"/>
    <col min="9" max="9" width="6.8515625" style="2" customWidth="1"/>
    <col min="10" max="246" width="11.57421875" style="2" customWidth="1"/>
    <col min="247" max="16384" width="11.57421875" style="0" customWidth="1"/>
  </cols>
  <sheetData>
    <row r="1" spans="2:8" ht="12.75">
      <c r="B1" s="3" t="s">
        <v>107</v>
      </c>
      <c r="C1" s="3"/>
      <c r="D1" s="3"/>
      <c r="E1" s="3"/>
      <c r="F1" s="3"/>
      <c r="G1" s="3"/>
      <c r="H1" s="3"/>
    </row>
    <row r="3" spans="2:8" ht="12.75">
      <c r="B3" s="2" t="s">
        <v>81</v>
      </c>
      <c r="C3" s="11"/>
      <c r="F3" s="1"/>
      <c r="H3" s="84"/>
    </row>
    <row r="4" ht="12.75">
      <c r="A4" s="2"/>
    </row>
    <row r="5" spans="2:9" ht="12.75">
      <c r="B5" s="45" t="s">
        <v>92</v>
      </c>
      <c r="C5" s="45"/>
      <c r="D5" s="45"/>
      <c r="E5" s="45"/>
      <c r="F5" s="45"/>
      <c r="G5" s="45"/>
      <c r="H5" s="45"/>
      <c r="I5" s="45"/>
    </row>
    <row r="6" ht="12.75">
      <c r="A6" s="2"/>
    </row>
    <row r="7" spans="2:6" ht="12.75">
      <c r="B7" s="45" t="s">
        <v>83</v>
      </c>
      <c r="C7" s="45"/>
      <c r="D7" s="45"/>
      <c r="E7" s="45"/>
      <c r="F7" s="45"/>
    </row>
    <row r="9" spans="1:256" s="73" customFormat="1" ht="30" customHeight="1">
      <c r="A9" s="71"/>
      <c r="B9" s="13" t="s">
        <v>56</v>
      </c>
      <c r="C9" s="14" t="s">
        <v>8</v>
      </c>
      <c r="D9" s="15" t="s">
        <v>9</v>
      </c>
      <c r="E9" s="14" t="s">
        <v>95</v>
      </c>
      <c r="F9" s="14" t="s">
        <v>13</v>
      </c>
      <c r="G9" s="22" t="s">
        <v>84</v>
      </c>
      <c r="H9" s="22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2.75" customHeight="1">
      <c r="A10" s="71"/>
      <c r="B10" s="13"/>
      <c r="C10" s="14"/>
      <c r="D10" s="15"/>
      <c r="E10" s="14"/>
      <c r="F10" s="14"/>
      <c r="G10" s="14" t="s">
        <v>85</v>
      </c>
      <c r="H10" s="98" t="s">
        <v>16</v>
      </c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2.75" customHeight="1">
      <c r="A11" s="71"/>
      <c r="B11" s="13"/>
      <c r="C11" s="14"/>
      <c r="D11" s="15"/>
      <c r="E11" s="14"/>
      <c r="F11" s="14"/>
      <c r="G11" s="14"/>
      <c r="H11" s="98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2.75" customHeight="1">
      <c r="A12" s="71"/>
      <c r="B12" s="13"/>
      <c r="C12" s="14"/>
      <c r="D12" s="15"/>
      <c r="E12" s="14"/>
      <c r="F12" s="14"/>
      <c r="G12" s="14"/>
      <c r="H12" s="98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94.5" customHeight="1">
      <c r="A13" s="71"/>
      <c r="B13" s="13"/>
      <c r="C13" s="14"/>
      <c r="D13" s="15"/>
      <c r="E13" s="14"/>
      <c r="F13" s="14"/>
      <c r="G13" s="14"/>
      <c r="H13" s="98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8" s="102" customFormat="1" ht="12.75">
      <c r="A14" s="99"/>
      <c r="B14" s="100" t="s">
        <v>30</v>
      </c>
      <c r="C14" s="100" t="s">
        <v>31</v>
      </c>
      <c r="D14" s="101">
        <v>3</v>
      </c>
      <c r="E14" s="35">
        <v>4</v>
      </c>
      <c r="F14" s="101">
        <v>5</v>
      </c>
      <c r="G14" s="101">
        <v>6</v>
      </c>
      <c r="H14" s="101">
        <v>7</v>
      </c>
    </row>
    <row r="15" spans="1:256" s="73" customFormat="1" ht="12.75">
      <c r="A15" s="71"/>
      <c r="B15" s="23" t="s">
        <v>30</v>
      </c>
      <c r="C15" s="53"/>
      <c r="D15" s="57" t="s">
        <v>102</v>
      </c>
      <c r="E15" s="23" t="s">
        <v>96</v>
      </c>
      <c r="F15" s="23">
        <v>189</v>
      </c>
      <c r="G15" s="58">
        <v>11077.7</v>
      </c>
      <c r="H15" s="103">
        <f>3311.3+949.9+1324.8</f>
        <v>5586</v>
      </c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s="73" customFormat="1" ht="12.75" hidden="1">
      <c r="A16" s="71"/>
      <c r="B16" s="23">
        <v>2</v>
      </c>
      <c r="C16" s="53"/>
      <c r="D16" s="57" t="s">
        <v>103</v>
      </c>
      <c r="E16" s="23">
        <v>2012</v>
      </c>
      <c r="F16" s="23">
        <v>108</v>
      </c>
      <c r="G16" s="58">
        <v>4137.6</v>
      </c>
      <c r="H16" s="103">
        <v>1999.6</v>
      </c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3" customFormat="1" ht="12.75">
      <c r="A17" s="71"/>
      <c r="B17" s="23">
        <v>2</v>
      </c>
      <c r="C17" s="53"/>
      <c r="D17" s="57" t="s">
        <v>108</v>
      </c>
      <c r="E17" s="23" t="s">
        <v>105</v>
      </c>
      <c r="F17" s="23">
        <f>59+59+50+40</f>
        <v>208</v>
      </c>
      <c r="G17" s="58">
        <f>2620.3+2665.6+2636+2680.8</f>
        <v>10602.7</v>
      </c>
      <c r="H17" s="103">
        <f>2577.6+1504.9+1540.9</f>
        <v>5623.4</v>
      </c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73" customFormat="1" ht="12.75">
      <c r="A18" s="71"/>
      <c r="B18" s="23">
        <v>3</v>
      </c>
      <c r="C18" s="53"/>
      <c r="D18" s="57" t="s">
        <v>98</v>
      </c>
      <c r="E18" s="23">
        <v>2012</v>
      </c>
      <c r="F18" s="23">
        <v>132</v>
      </c>
      <c r="G18" s="58">
        <v>7263.9</v>
      </c>
      <c r="H18" s="103">
        <v>3965.7</v>
      </c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2.75">
      <c r="A19" s="71"/>
      <c r="B19" s="23">
        <v>4</v>
      </c>
      <c r="C19" s="53"/>
      <c r="D19" s="57" t="s">
        <v>99</v>
      </c>
      <c r="E19" s="23">
        <v>2009</v>
      </c>
      <c r="F19" s="23">
        <v>80</v>
      </c>
      <c r="G19" s="58">
        <v>4738.1</v>
      </c>
      <c r="H19" s="103">
        <v>2587.7</v>
      </c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s="73" customFormat="1" ht="12.75">
      <c r="A20" s="71"/>
      <c r="B20" s="23">
        <v>5</v>
      </c>
      <c r="C20" s="53"/>
      <c r="D20" s="57" t="s">
        <v>89</v>
      </c>
      <c r="E20" s="23">
        <v>2009</v>
      </c>
      <c r="F20" s="23">
        <v>53</v>
      </c>
      <c r="G20" s="58">
        <v>2383.7</v>
      </c>
      <c r="H20" s="103">
        <v>1211.4</v>
      </c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s="73" customFormat="1" ht="12.75">
      <c r="A21" s="71"/>
      <c r="B21" s="77"/>
      <c r="C21" s="78" t="s">
        <v>53</v>
      </c>
      <c r="D21" s="78"/>
      <c r="E21" s="55"/>
      <c r="F21" s="55">
        <f>SUM(F15:F20)</f>
        <v>770</v>
      </c>
      <c r="G21" s="104">
        <f>SUM(G15:G20)</f>
        <v>40203.700000000004</v>
      </c>
      <c r="H21" s="104">
        <f>SUM(H15:H20)</f>
        <v>20973.800000000003</v>
      </c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3" ht="12.75">
      <c r="A23" s="105" t="s">
        <v>106</v>
      </c>
    </row>
    <row r="24" ht="12.75">
      <c r="A24" s="105" t="s">
        <v>55</v>
      </c>
    </row>
    <row r="25" spans="2:8" ht="12.75">
      <c r="B25" s="49"/>
      <c r="C25" s="49"/>
      <c r="D25" s="49"/>
      <c r="E25" s="49"/>
      <c r="F25" s="49"/>
      <c r="G25" s="49"/>
      <c r="H25" s="106"/>
    </row>
    <row r="26" ht="12.75">
      <c r="B26" s="49"/>
    </row>
    <row r="27" ht="12.75">
      <c r="B27" s="49"/>
    </row>
    <row r="29" ht="12.75">
      <c r="B29" s="11"/>
    </row>
    <row r="30" ht="12.75">
      <c r="B30" s="11"/>
    </row>
    <row r="31" ht="12.75">
      <c r="B31" s="10"/>
    </row>
  </sheetData>
  <sheetProtection selectLockedCells="1" selectUnlockedCells="1"/>
  <mergeCells count="12">
    <mergeCell ref="B1:H1"/>
    <mergeCell ref="B5:I5"/>
    <mergeCell ref="B7:F7"/>
    <mergeCell ref="B9:B13"/>
    <mergeCell ref="C9:C13"/>
    <mergeCell ref="D9:D13"/>
    <mergeCell ref="E9:E13"/>
    <mergeCell ref="F9:F13"/>
    <mergeCell ref="G9:H9"/>
    <mergeCell ref="G10:G13"/>
    <mergeCell ref="H10:H13"/>
    <mergeCell ref="C21:D21"/>
  </mergeCells>
  <printOptions/>
  <pageMargins left="0.39375" right="0.39375" top="0.39375" bottom="0.39375" header="0.5118055555555555" footer="0.5118055555555555"/>
  <pageSetup horizontalDpi="300" verticalDpi="300" orientation="landscape" paperSize="9" scale="1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">
      <selection activeCell="G12" sqref="G12"/>
    </sheetView>
  </sheetViews>
  <sheetFormatPr defaultColWidth="12.57421875" defaultRowHeight="12.75"/>
  <cols>
    <col min="1" max="1" width="4.421875" style="1" customWidth="1"/>
    <col min="2" max="2" width="21.00390625" style="1" customWidth="1"/>
    <col min="3" max="3" width="6.8515625" style="1" customWidth="1"/>
    <col min="4" max="4" width="7.421875" style="1" customWidth="1"/>
    <col min="5" max="5" width="10.421875" style="1" customWidth="1"/>
    <col min="6" max="6" width="11.00390625" style="1" customWidth="1"/>
    <col min="7" max="7" width="26.7109375" style="1" customWidth="1"/>
    <col min="8" max="8" width="11.28125" style="1" customWidth="1"/>
    <col min="9" max="9" width="13.28125" style="2" customWidth="1"/>
    <col min="10" max="10" width="14.28125" style="2" customWidth="1"/>
    <col min="11" max="11" width="13.57421875" style="2" customWidth="1"/>
    <col min="12" max="245" width="11.57421875" style="2" customWidth="1"/>
    <col min="246" max="16384" width="11.57421875" style="0" customWidth="1"/>
  </cols>
  <sheetData>
    <row r="1" spans="1:11" ht="12.75">
      <c r="A1" s="3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5" spans="1:11" ht="12.75" customHeight="1">
      <c r="A5" s="50" t="s">
        <v>56</v>
      </c>
      <c r="B5" s="51" t="s">
        <v>57</v>
      </c>
      <c r="C5" s="51" t="s">
        <v>58</v>
      </c>
      <c r="D5" s="51" t="s">
        <v>59</v>
      </c>
      <c r="E5" s="51" t="s">
        <v>60</v>
      </c>
      <c r="F5" s="51" t="s">
        <v>61</v>
      </c>
      <c r="G5" s="51" t="s">
        <v>62</v>
      </c>
      <c r="H5" s="51" t="s">
        <v>63</v>
      </c>
      <c r="I5" s="52" t="s">
        <v>64</v>
      </c>
      <c r="J5" s="52" t="s">
        <v>65</v>
      </c>
      <c r="K5" s="52" t="s">
        <v>66</v>
      </c>
    </row>
    <row r="6" spans="1:11" ht="12.75" customHeight="1">
      <c r="A6" s="50"/>
      <c r="B6" s="51"/>
      <c r="C6" s="51"/>
      <c r="D6" s="51"/>
      <c r="E6" s="51"/>
      <c r="F6" s="51"/>
      <c r="G6" s="51"/>
      <c r="H6" s="51"/>
      <c r="I6" s="52"/>
      <c r="J6" s="52"/>
      <c r="K6" s="52"/>
    </row>
    <row r="7" spans="1:11" ht="12.75" customHeight="1">
      <c r="A7" s="50"/>
      <c r="B7" s="51"/>
      <c r="C7" s="51"/>
      <c r="D7" s="51"/>
      <c r="E7" s="51"/>
      <c r="F7" s="51"/>
      <c r="G7" s="51"/>
      <c r="H7" s="51"/>
      <c r="I7" s="52"/>
      <c r="J7" s="52"/>
      <c r="K7" s="52"/>
    </row>
    <row r="8" spans="1:11" ht="12.75" customHeight="1">
      <c r="A8" s="50"/>
      <c r="B8" s="51"/>
      <c r="C8" s="51"/>
      <c r="D8" s="51"/>
      <c r="E8" s="51"/>
      <c r="F8" s="51"/>
      <c r="G8" s="51"/>
      <c r="H8" s="51"/>
      <c r="I8" s="52"/>
      <c r="J8" s="52"/>
      <c r="K8" s="52"/>
    </row>
    <row r="9" spans="1:11" ht="21.75" customHeight="1">
      <c r="A9" s="50"/>
      <c r="B9" s="51"/>
      <c r="C9" s="51"/>
      <c r="D9" s="51"/>
      <c r="E9" s="51"/>
      <c r="F9" s="51"/>
      <c r="G9" s="51"/>
      <c r="H9" s="51"/>
      <c r="I9" s="52"/>
      <c r="J9" s="52"/>
      <c r="K9" s="52"/>
    </row>
    <row r="10" spans="1:11" ht="12.75">
      <c r="A10" s="53" t="s">
        <v>30</v>
      </c>
      <c r="B10" s="54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6">
        <v>9</v>
      </c>
      <c r="J10" s="56">
        <v>10</v>
      </c>
      <c r="K10" s="56">
        <v>11</v>
      </c>
    </row>
    <row r="11" spans="1:11" ht="40.5" customHeight="1">
      <c r="A11" s="23" t="s">
        <v>30</v>
      </c>
      <c r="B11" s="57" t="s">
        <v>67</v>
      </c>
      <c r="C11" s="55" t="s">
        <v>68</v>
      </c>
      <c r="D11" s="23">
        <v>10</v>
      </c>
      <c r="E11" s="23">
        <v>189</v>
      </c>
      <c r="F11" s="58" t="s">
        <v>69</v>
      </c>
      <c r="G11" s="62" t="s">
        <v>70</v>
      </c>
      <c r="H11" s="57"/>
      <c r="I11" s="60">
        <v>282</v>
      </c>
      <c r="J11" s="61"/>
      <c r="K11" s="61">
        <v>189</v>
      </c>
    </row>
    <row r="12" spans="1:11" ht="42.75" customHeight="1">
      <c r="A12" s="23">
        <v>2</v>
      </c>
      <c r="B12" s="62" t="s">
        <v>71</v>
      </c>
      <c r="C12" s="55" t="s">
        <v>72</v>
      </c>
      <c r="D12" s="23">
        <v>9</v>
      </c>
      <c r="E12" s="23">
        <v>76</v>
      </c>
      <c r="F12" s="58" t="s">
        <v>69</v>
      </c>
      <c r="G12" s="62" t="s">
        <v>110</v>
      </c>
      <c r="H12" s="57"/>
      <c r="I12" s="60">
        <v>149</v>
      </c>
      <c r="J12" s="61"/>
      <c r="K12" s="61">
        <v>76</v>
      </c>
    </row>
    <row r="13" spans="1:11" ht="12.75">
      <c r="A13" s="23">
        <v>3</v>
      </c>
      <c r="B13" s="57" t="s">
        <v>74</v>
      </c>
      <c r="C13" s="55" t="s">
        <v>75</v>
      </c>
      <c r="D13" s="23">
        <v>5</v>
      </c>
      <c r="E13" s="23">
        <v>80</v>
      </c>
      <c r="F13" s="58" t="s">
        <v>69</v>
      </c>
      <c r="G13" s="62" t="s">
        <v>111</v>
      </c>
      <c r="H13" s="57"/>
      <c r="I13" s="60">
        <v>98</v>
      </c>
      <c r="J13" s="61"/>
      <c r="K13" s="61">
        <v>80</v>
      </c>
    </row>
    <row r="14" spans="1:11" ht="32.25" customHeight="1">
      <c r="A14" s="23">
        <v>4</v>
      </c>
      <c r="B14" s="57" t="s">
        <v>77</v>
      </c>
      <c r="C14" s="55" t="s">
        <v>78</v>
      </c>
      <c r="D14" s="23">
        <v>9</v>
      </c>
      <c r="E14" s="23">
        <v>53</v>
      </c>
      <c r="F14" s="58" t="s">
        <v>69</v>
      </c>
      <c r="G14" s="62" t="s">
        <v>112</v>
      </c>
      <c r="H14" s="57"/>
      <c r="I14" s="60">
        <v>51</v>
      </c>
      <c r="J14" s="61"/>
      <c r="K14" s="61">
        <v>53</v>
      </c>
    </row>
    <row r="15" spans="1:256" s="107" customFormat="1" ht="24" customHeight="1">
      <c r="A15" s="63"/>
      <c r="B15" s="64"/>
      <c r="C15" s="64"/>
      <c r="D15" s="64"/>
      <c r="E15" s="65">
        <f>SUM(E11:E14)</f>
        <v>398</v>
      </c>
      <c r="F15" s="66"/>
      <c r="G15" s="67"/>
      <c r="H15" s="68"/>
      <c r="I15" s="69">
        <f>SUM(I11:I14)</f>
        <v>580</v>
      </c>
      <c r="J15" s="70"/>
      <c r="K15" s="69">
        <f>SUM(K11:K14)</f>
        <v>398</v>
      </c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20" spans="1:11" ht="12.75">
      <c r="A20" s="47" t="s">
        <v>113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12.75">
      <c r="A21" s="49"/>
    </row>
    <row r="23" ht="12.75">
      <c r="A23" s="11" t="s">
        <v>114</v>
      </c>
    </row>
    <row r="24" ht="12.75">
      <c r="A24" s="11" t="s">
        <v>115</v>
      </c>
    </row>
    <row r="25" ht="12.75">
      <c r="A25" s="10"/>
    </row>
  </sheetData>
  <sheetProtection selectLockedCells="1" selectUnlockedCells="1"/>
  <mergeCells count="13">
    <mergeCell ref="A1:K1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A20:K20"/>
  </mergeCells>
  <printOptions/>
  <pageMargins left="0.39375" right="0.3541666666666667" top="0.393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">
      <selection activeCell="I27" sqref="I27"/>
    </sheetView>
  </sheetViews>
  <sheetFormatPr defaultColWidth="12.57421875" defaultRowHeight="12.75"/>
  <cols>
    <col min="1" max="1" width="4.57421875" style="0" customWidth="1"/>
    <col min="2" max="3" width="4.57421875" style="1" customWidth="1"/>
    <col min="4" max="4" width="48.8515625" style="1" customWidth="1"/>
    <col min="5" max="5" width="10.00390625" style="84" customWidth="1"/>
    <col min="6" max="6" width="8.421875" style="84" customWidth="1"/>
    <col min="7" max="7" width="10.140625" style="84" customWidth="1"/>
    <col min="8" max="8" width="10.421875" style="85" customWidth="1"/>
    <col min="9" max="9" width="6.8515625" style="2" customWidth="1"/>
    <col min="10" max="246" width="11.57421875" style="2" customWidth="1"/>
    <col min="247" max="16384" width="11.57421875" style="0" customWidth="1"/>
  </cols>
  <sheetData>
    <row r="1" spans="2:8" ht="12.75">
      <c r="B1" s="3" t="s">
        <v>116</v>
      </c>
      <c r="C1" s="3"/>
      <c r="D1" s="3"/>
      <c r="E1" s="3"/>
      <c r="F1" s="3"/>
      <c r="G1" s="3"/>
      <c r="H1" s="3"/>
    </row>
    <row r="3" spans="2:8" ht="12.75">
      <c r="B3" s="2" t="s">
        <v>81</v>
      </c>
      <c r="C3" s="11"/>
      <c r="F3" s="1"/>
      <c r="H3" s="84"/>
    </row>
    <row r="4" ht="12.75">
      <c r="A4" s="2"/>
    </row>
    <row r="5" spans="2:9" ht="12.75">
      <c r="B5" s="45" t="s">
        <v>92</v>
      </c>
      <c r="C5" s="45"/>
      <c r="D5" s="45"/>
      <c r="E5" s="45"/>
      <c r="F5" s="45"/>
      <c r="G5" s="45"/>
      <c r="H5" s="45"/>
      <c r="I5" s="45"/>
    </row>
    <row r="6" ht="12.75">
      <c r="A6" s="2"/>
    </row>
    <row r="7" spans="2:6" ht="12.75">
      <c r="B7" s="45" t="s">
        <v>83</v>
      </c>
      <c r="C7" s="45"/>
      <c r="D7" s="45"/>
      <c r="E7" s="45"/>
      <c r="F7" s="45"/>
    </row>
    <row r="9" spans="1:256" s="73" customFormat="1" ht="30" customHeight="1">
      <c r="A9" s="71"/>
      <c r="B9" s="13" t="s">
        <v>56</v>
      </c>
      <c r="C9" s="14" t="s">
        <v>8</v>
      </c>
      <c r="D9" s="15" t="s">
        <v>9</v>
      </c>
      <c r="E9" s="14" t="s">
        <v>95</v>
      </c>
      <c r="F9" s="14" t="s">
        <v>13</v>
      </c>
      <c r="G9" s="22" t="s">
        <v>84</v>
      </c>
      <c r="H9" s="22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2.75" customHeight="1">
      <c r="A10" s="71"/>
      <c r="B10" s="13"/>
      <c r="C10" s="14"/>
      <c r="D10" s="15"/>
      <c r="E10" s="14"/>
      <c r="F10" s="14"/>
      <c r="G10" s="14" t="s">
        <v>85</v>
      </c>
      <c r="H10" s="98" t="s">
        <v>16</v>
      </c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2.75" customHeight="1">
      <c r="A11" s="71"/>
      <c r="B11" s="13"/>
      <c r="C11" s="14"/>
      <c r="D11" s="15"/>
      <c r="E11" s="14"/>
      <c r="F11" s="14"/>
      <c r="G11" s="14"/>
      <c r="H11" s="98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2.75" customHeight="1">
      <c r="A12" s="71"/>
      <c r="B12" s="13"/>
      <c r="C12" s="14"/>
      <c r="D12" s="15"/>
      <c r="E12" s="14"/>
      <c r="F12" s="14"/>
      <c r="G12" s="14"/>
      <c r="H12" s="98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94.5" customHeight="1">
      <c r="A13" s="71"/>
      <c r="B13" s="13"/>
      <c r="C13" s="14"/>
      <c r="D13" s="15"/>
      <c r="E13" s="14"/>
      <c r="F13" s="14"/>
      <c r="G13" s="14"/>
      <c r="H13" s="98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8" s="102" customFormat="1" ht="12.75">
      <c r="A14" s="99"/>
      <c r="B14" s="100" t="s">
        <v>30</v>
      </c>
      <c r="C14" s="100" t="s">
        <v>31</v>
      </c>
      <c r="D14" s="101">
        <v>3</v>
      </c>
      <c r="E14" s="35">
        <v>4</v>
      </c>
      <c r="F14" s="101">
        <v>5</v>
      </c>
      <c r="G14" s="101">
        <v>6</v>
      </c>
      <c r="H14" s="101">
        <v>7</v>
      </c>
    </row>
    <row r="15" spans="1:256" s="73" customFormat="1" ht="12.75">
      <c r="A15" s="71"/>
      <c r="B15" s="23" t="s">
        <v>30</v>
      </c>
      <c r="C15" s="53"/>
      <c r="D15" s="57" t="s">
        <v>117</v>
      </c>
      <c r="E15" s="23" t="s">
        <v>96</v>
      </c>
      <c r="F15" s="23">
        <v>189</v>
      </c>
      <c r="G15" s="58">
        <v>11077.7</v>
      </c>
      <c r="H15" s="103">
        <f>3311.3+949.9+1324.8</f>
        <v>5586</v>
      </c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s="73" customFormat="1" ht="12.75">
      <c r="A16" s="71"/>
      <c r="B16" s="23">
        <v>2</v>
      </c>
      <c r="C16" s="53"/>
      <c r="D16" s="57" t="s">
        <v>103</v>
      </c>
      <c r="E16" s="23">
        <v>2012</v>
      </c>
      <c r="F16" s="23">
        <v>108</v>
      </c>
      <c r="G16" s="58">
        <v>4137.6</v>
      </c>
      <c r="H16" s="103">
        <v>1999.6</v>
      </c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3" customFormat="1" ht="12.75">
      <c r="A17" s="71"/>
      <c r="B17" s="23">
        <v>3</v>
      </c>
      <c r="C17" s="53"/>
      <c r="D17" s="57" t="s">
        <v>108</v>
      </c>
      <c r="E17" s="23" t="s">
        <v>105</v>
      </c>
      <c r="F17" s="23">
        <f>59+59+50+40</f>
        <v>208</v>
      </c>
      <c r="G17" s="58">
        <f>2620.3+2665.6+2636+2680.8</f>
        <v>10602.7</v>
      </c>
      <c r="H17" s="103">
        <f>2577.6+1504.9+1540.9</f>
        <v>5623.4</v>
      </c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73" customFormat="1" ht="12.75">
      <c r="A18" s="71"/>
      <c r="B18" s="23">
        <v>4</v>
      </c>
      <c r="C18" s="53"/>
      <c r="D18" s="57" t="s">
        <v>98</v>
      </c>
      <c r="E18" s="23">
        <v>2012</v>
      </c>
      <c r="F18" s="23">
        <v>132</v>
      </c>
      <c r="G18" s="58">
        <v>7263.9</v>
      </c>
      <c r="H18" s="103">
        <v>3965.7</v>
      </c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2.75">
      <c r="A19" s="71"/>
      <c r="B19" s="23">
        <v>5</v>
      </c>
      <c r="C19" s="53"/>
      <c r="D19" s="57" t="s">
        <v>99</v>
      </c>
      <c r="E19" s="23">
        <v>2009</v>
      </c>
      <c r="F19" s="23">
        <v>80</v>
      </c>
      <c r="G19" s="58">
        <v>4738.1</v>
      </c>
      <c r="H19" s="103">
        <v>2587.7</v>
      </c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s="73" customFormat="1" ht="12.75">
      <c r="A20" s="71"/>
      <c r="B20" s="23">
        <v>6</v>
      </c>
      <c r="C20" s="53"/>
      <c r="D20" s="57" t="s">
        <v>89</v>
      </c>
      <c r="E20" s="23">
        <v>2009</v>
      </c>
      <c r="F20" s="23">
        <v>53</v>
      </c>
      <c r="G20" s="58">
        <v>2383.7</v>
      </c>
      <c r="H20" s="103">
        <v>1211.4</v>
      </c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s="73" customFormat="1" ht="12.75">
      <c r="A21" s="71"/>
      <c r="B21" s="77"/>
      <c r="C21" s="78" t="s">
        <v>53</v>
      </c>
      <c r="D21" s="78"/>
      <c r="E21" s="55"/>
      <c r="F21" s="55">
        <f>SUM(F15:F20)</f>
        <v>770</v>
      </c>
      <c r="G21" s="104">
        <f>SUM(G15:G20)</f>
        <v>40203.700000000004</v>
      </c>
      <c r="H21" s="104">
        <f>SUM(H15:H20)</f>
        <v>20973.800000000003</v>
      </c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3" ht="12.75">
      <c r="A23" s="105" t="s">
        <v>106</v>
      </c>
    </row>
    <row r="24" ht="12.75">
      <c r="A24" s="105" t="s">
        <v>55</v>
      </c>
    </row>
    <row r="25" spans="2:8" ht="12.75">
      <c r="B25" s="49"/>
      <c r="C25" s="49"/>
      <c r="D25" s="49"/>
      <c r="E25" s="49"/>
      <c r="F25" s="49"/>
      <c r="G25" s="49"/>
      <c r="H25" s="106"/>
    </row>
    <row r="26" ht="12.75">
      <c r="B26" s="49"/>
    </row>
    <row r="27" ht="12.75">
      <c r="B27" s="49"/>
    </row>
    <row r="29" ht="12.75">
      <c r="B29" s="11"/>
    </row>
    <row r="30" ht="12.75">
      <c r="B30" s="11"/>
    </row>
    <row r="31" ht="12.75">
      <c r="B31" s="10"/>
    </row>
  </sheetData>
  <sheetProtection selectLockedCells="1" selectUnlockedCells="1"/>
  <mergeCells count="12">
    <mergeCell ref="B1:H1"/>
    <mergeCell ref="B5:I5"/>
    <mergeCell ref="B7:F7"/>
    <mergeCell ref="B9:B13"/>
    <mergeCell ref="C9:C13"/>
    <mergeCell ref="D9:D13"/>
    <mergeCell ref="E9:E13"/>
    <mergeCell ref="F9:F13"/>
    <mergeCell ref="G9:H9"/>
    <mergeCell ref="G10:G13"/>
    <mergeCell ref="H10:H13"/>
    <mergeCell ref="C21:D21"/>
  </mergeCells>
  <printOptions/>
  <pageMargins left="0.39375" right="0.39375" top="0.39375" bottom="0.39375" header="0.5118055555555555" footer="0.5118055555555555"/>
  <pageSetup horizontalDpi="300" verticalDpi="300" orientation="landscape" paperSize="9" scale="1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H21" sqref="H21"/>
    </sheetView>
  </sheetViews>
  <sheetFormatPr defaultColWidth="12.57421875" defaultRowHeight="12.75"/>
  <cols>
    <col min="1" max="1" width="4.57421875" style="0" customWidth="1"/>
    <col min="2" max="3" width="4.57421875" style="1" customWidth="1"/>
    <col min="4" max="4" width="48.8515625" style="1" customWidth="1"/>
    <col min="5" max="5" width="10.00390625" style="84" customWidth="1"/>
    <col min="6" max="6" width="8.421875" style="84" customWidth="1"/>
    <col min="7" max="7" width="10.140625" style="84" customWidth="1"/>
    <col min="8" max="8" width="10.421875" style="85" customWidth="1"/>
    <col min="9" max="9" width="6.8515625" style="2" customWidth="1"/>
    <col min="10" max="246" width="11.57421875" style="2" customWidth="1"/>
    <col min="247" max="16384" width="11.57421875" style="0" customWidth="1"/>
  </cols>
  <sheetData>
    <row r="1" spans="2:8" ht="12.75">
      <c r="B1" s="3" t="s">
        <v>118</v>
      </c>
      <c r="C1" s="3"/>
      <c r="D1" s="3"/>
      <c r="E1" s="3"/>
      <c r="F1" s="3"/>
      <c r="G1" s="3"/>
      <c r="H1" s="3"/>
    </row>
    <row r="3" spans="2:8" ht="12.75">
      <c r="B3" s="2" t="s">
        <v>81</v>
      </c>
      <c r="C3" s="11"/>
      <c r="F3" s="1"/>
      <c r="H3" s="84"/>
    </row>
    <row r="4" ht="12.75">
      <c r="A4" s="2"/>
    </row>
    <row r="5" spans="2:9" ht="12.75">
      <c r="B5" s="45" t="s">
        <v>92</v>
      </c>
      <c r="C5" s="45"/>
      <c r="D5" s="45"/>
      <c r="E5" s="45"/>
      <c r="F5" s="45"/>
      <c r="G5" s="45"/>
      <c r="H5" s="45"/>
      <c r="I5" s="45"/>
    </row>
    <row r="6" ht="12.75">
      <c r="A6" s="2"/>
    </row>
    <row r="7" spans="2:6" ht="12.75">
      <c r="B7" s="45" t="s">
        <v>83</v>
      </c>
      <c r="C7" s="45"/>
      <c r="D7" s="45"/>
      <c r="E7" s="45"/>
      <c r="F7" s="45"/>
    </row>
    <row r="9" spans="1:256" s="73" customFormat="1" ht="30" customHeight="1">
      <c r="A9" s="71"/>
      <c r="B9" s="13" t="s">
        <v>56</v>
      </c>
      <c r="C9" s="14" t="s">
        <v>8</v>
      </c>
      <c r="D9" s="15" t="s">
        <v>9</v>
      </c>
      <c r="E9" s="14" t="s">
        <v>95</v>
      </c>
      <c r="F9" s="14" t="s">
        <v>13</v>
      </c>
      <c r="G9" s="22" t="s">
        <v>84</v>
      </c>
      <c r="H9" s="22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2.75" customHeight="1">
      <c r="A10" s="71"/>
      <c r="B10" s="13"/>
      <c r="C10" s="14"/>
      <c r="D10" s="15"/>
      <c r="E10" s="14"/>
      <c r="F10" s="14"/>
      <c r="G10" s="14" t="s">
        <v>85</v>
      </c>
      <c r="H10" s="98" t="s">
        <v>16</v>
      </c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2.75" customHeight="1">
      <c r="A11" s="71"/>
      <c r="B11" s="13"/>
      <c r="C11" s="14"/>
      <c r="D11" s="15"/>
      <c r="E11" s="14"/>
      <c r="F11" s="14"/>
      <c r="G11" s="14"/>
      <c r="H11" s="98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2.75" customHeight="1">
      <c r="A12" s="71"/>
      <c r="B12" s="13"/>
      <c r="C12" s="14"/>
      <c r="D12" s="15"/>
      <c r="E12" s="14"/>
      <c r="F12" s="14"/>
      <c r="G12" s="14"/>
      <c r="H12" s="98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94.5" customHeight="1">
      <c r="A13" s="71"/>
      <c r="B13" s="13"/>
      <c r="C13" s="14"/>
      <c r="D13" s="15"/>
      <c r="E13" s="14"/>
      <c r="F13" s="14"/>
      <c r="G13" s="14"/>
      <c r="H13" s="98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8" s="102" customFormat="1" ht="12.75">
      <c r="A14" s="99"/>
      <c r="B14" s="100" t="s">
        <v>30</v>
      </c>
      <c r="C14" s="100" t="s">
        <v>31</v>
      </c>
      <c r="D14" s="101">
        <v>3</v>
      </c>
      <c r="E14" s="35">
        <v>4</v>
      </c>
      <c r="F14" s="101">
        <v>5</v>
      </c>
      <c r="G14" s="101">
        <v>6</v>
      </c>
      <c r="H14" s="101">
        <v>7</v>
      </c>
    </row>
    <row r="15" spans="1:256" s="73" customFormat="1" ht="12.75">
      <c r="A15" s="71"/>
      <c r="B15" s="23" t="s">
        <v>30</v>
      </c>
      <c r="C15" s="53"/>
      <c r="D15" s="57" t="s">
        <v>117</v>
      </c>
      <c r="E15" s="23" t="s">
        <v>96</v>
      </c>
      <c r="F15" s="23">
        <v>189</v>
      </c>
      <c r="G15" s="58">
        <v>11077.7</v>
      </c>
      <c r="H15" s="103">
        <f>3311.3+949.9+1324.8</f>
        <v>5586</v>
      </c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s="73" customFormat="1" ht="12.75">
      <c r="A16" s="71"/>
      <c r="B16" s="23">
        <v>2</v>
      </c>
      <c r="C16" s="53"/>
      <c r="D16" s="57" t="s">
        <v>103</v>
      </c>
      <c r="E16" s="23">
        <v>2012</v>
      </c>
      <c r="F16" s="23">
        <v>108</v>
      </c>
      <c r="G16" s="58">
        <v>4137.6</v>
      </c>
      <c r="H16" s="103">
        <v>1999.6</v>
      </c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3" customFormat="1" ht="12.75">
      <c r="A17" s="71"/>
      <c r="B17" s="23">
        <v>3</v>
      </c>
      <c r="C17" s="53"/>
      <c r="D17" s="57" t="s">
        <v>119</v>
      </c>
      <c r="E17" s="23">
        <v>2013</v>
      </c>
      <c r="F17" s="23">
        <v>130</v>
      </c>
      <c r="G17" s="58">
        <v>8149.3</v>
      </c>
      <c r="H17" s="103">
        <v>4747.9</v>
      </c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73" customFormat="1" ht="12.75">
      <c r="A18" s="71"/>
      <c r="B18" s="23">
        <v>4</v>
      </c>
      <c r="C18" s="53"/>
      <c r="D18" s="57" t="s">
        <v>108</v>
      </c>
      <c r="E18" s="23" t="s">
        <v>105</v>
      </c>
      <c r="F18" s="23">
        <f>59+59+50+40</f>
        <v>208</v>
      </c>
      <c r="G18" s="58">
        <f>2620.3+2665.6+2636+2680.8</f>
        <v>10602.7</v>
      </c>
      <c r="H18" s="103">
        <f>2577.6+1504.9+1540.9</f>
        <v>5623.4</v>
      </c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2.75">
      <c r="A19" s="71"/>
      <c r="B19" s="23">
        <v>5</v>
      </c>
      <c r="C19" s="53"/>
      <c r="D19" s="57" t="s">
        <v>98</v>
      </c>
      <c r="E19" s="23">
        <v>2012</v>
      </c>
      <c r="F19" s="23">
        <v>132</v>
      </c>
      <c r="G19" s="58">
        <v>7263.9</v>
      </c>
      <c r="H19" s="103">
        <v>3965.7</v>
      </c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s="73" customFormat="1" ht="12.75">
      <c r="A20" s="71"/>
      <c r="B20" s="23">
        <v>6</v>
      </c>
      <c r="C20" s="53"/>
      <c r="D20" s="57" t="s">
        <v>99</v>
      </c>
      <c r="E20" s="23">
        <v>2009</v>
      </c>
      <c r="F20" s="23">
        <v>80</v>
      </c>
      <c r="G20" s="58">
        <v>4738.1</v>
      </c>
      <c r="H20" s="103">
        <v>2587.7</v>
      </c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s="73" customFormat="1" ht="12.75">
      <c r="A21" s="71"/>
      <c r="B21" s="23">
        <v>7</v>
      </c>
      <c r="C21" s="53"/>
      <c r="D21" s="57" t="s">
        <v>89</v>
      </c>
      <c r="E21" s="23">
        <v>2009</v>
      </c>
      <c r="F21" s="23">
        <v>53</v>
      </c>
      <c r="G21" s="58">
        <v>2383.7</v>
      </c>
      <c r="H21" s="103">
        <v>1211.4</v>
      </c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2.75">
      <c r="A22" s="71"/>
      <c r="B22" s="77"/>
      <c r="C22" s="78" t="s">
        <v>53</v>
      </c>
      <c r="D22" s="78"/>
      <c r="E22" s="55"/>
      <c r="F22" s="55">
        <f>SUM(F15:F21)</f>
        <v>900</v>
      </c>
      <c r="G22" s="104">
        <f>SUM(G15:G21)</f>
        <v>48353</v>
      </c>
      <c r="H22" s="104">
        <f>SUM(H15:H21)</f>
        <v>25721.7</v>
      </c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4" ht="12.75">
      <c r="A24" s="105" t="s">
        <v>106</v>
      </c>
    </row>
    <row r="25" ht="12.75">
      <c r="A25" s="105" t="s">
        <v>55</v>
      </c>
    </row>
    <row r="26" spans="2:8" ht="12.75">
      <c r="B26" s="49"/>
      <c r="C26" s="49"/>
      <c r="D26" s="49"/>
      <c r="E26" s="49"/>
      <c r="F26" s="49"/>
      <c r="G26" s="49"/>
      <c r="H26" s="106"/>
    </row>
    <row r="27" ht="12.75">
      <c r="B27" s="49"/>
    </row>
    <row r="28" ht="12.75">
      <c r="B28" s="49"/>
    </row>
    <row r="30" ht="12.75">
      <c r="B30" s="11"/>
    </row>
    <row r="31" ht="12.75">
      <c r="B31" s="11"/>
    </row>
    <row r="32" ht="12.75">
      <c r="B32" s="10"/>
    </row>
  </sheetData>
  <sheetProtection selectLockedCells="1" selectUnlockedCells="1"/>
  <mergeCells count="12">
    <mergeCell ref="B1:H1"/>
    <mergeCell ref="B5:I5"/>
    <mergeCell ref="B7:F7"/>
    <mergeCell ref="B9:B13"/>
    <mergeCell ref="C9:C13"/>
    <mergeCell ref="D9:D13"/>
    <mergeCell ref="E9:E13"/>
    <mergeCell ref="F9:F13"/>
    <mergeCell ref="G9:H9"/>
    <mergeCell ref="G10:G13"/>
    <mergeCell ref="H10:H13"/>
    <mergeCell ref="C22:D22"/>
  </mergeCells>
  <printOptions/>
  <pageMargins left="0.39375" right="0.39375" top="0.39375" bottom="0.39375" header="0.5118055555555555" footer="0.5118055555555555"/>
  <pageSetup horizontalDpi="300" verticalDpi="300" orientation="landscape" paperSize="9" scale="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2013-04-08T07:32:58Z</cp:lastPrinted>
  <dcterms:created xsi:type="dcterms:W3CDTF">2010-11-15T10:17:04Z</dcterms:created>
  <dcterms:modified xsi:type="dcterms:W3CDTF">2014-01-16T04:07:25Z</dcterms:modified>
  <cp:category/>
  <cp:version/>
  <cp:contentType/>
  <cp:contentStatus/>
  <cp:revision>39</cp:revision>
</cp:coreProperties>
</file>